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9FD1A724-B59E-46ED-9691-77DF1E9BB078}" xr6:coauthVersionLast="47" xr6:coauthVersionMax="47" xr10:uidLastSave="{00000000-0000-0000-0000-000000000000}"/>
  <bookViews>
    <workbookView xWindow="-120" yWindow="-120" windowWidth="29040" windowHeight="15840" xr2:uid="{4AB8A10C-8FEE-401C-B22A-EB40CEA989EF}"/>
  </bookViews>
  <sheets>
    <sheet name="district courts" sheetId="1" r:id="rId1"/>
    <sheet name="regional courts - first inst" sheetId="2" r:id="rId2"/>
    <sheet name="regional courts - second inst" sheetId="4" r:id="rId3"/>
    <sheet name="appeal courts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8" i="1" l="1"/>
  <c r="H18" i="1"/>
  <c r="G18" i="1"/>
  <c r="F18" i="1"/>
  <c r="E18" i="1"/>
  <c r="D18" i="1"/>
  <c r="C18" i="1"/>
  <c r="B18" i="1"/>
  <c r="F17" i="4"/>
  <c r="E17" i="4"/>
  <c r="D17" i="4"/>
  <c r="C17" i="4"/>
  <c r="B17" i="4"/>
  <c r="I17" i="2"/>
  <c r="H17" i="2"/>
  <c r="G17" i="2"/>
  <c r="F17" i="2"/>
  <c r="E17" i="2"/>
  <c r="D17" i="2"/>
  <c r="C17" i="2"/>
  <c r="B17" i="2"/>
</calcChain>
</file>

<file path=xl/sharedStrings.xml><?xml version="1.0" encoding="utf-8"?>
<sst xmlns="http://schemas.openxmlformats.org/spreadsheetml/2006/main" count="54" uniqueCount="19">
  <si>
    <t>.</t>
  </si>
  <si>
    <t>The Statistics and Analysis Division</t>
  </si>
  <si>
    <t>Departament of Analysis and Strategy</t>
  </si>
  <si>
    <t>Ministry of Justice</t>
  </si>
  <si>
    <t>Year</t>
  </si>
  <si>
    <t>Incoming cases</t>
  </si>
  <si>
    <t>Resolved cases</t>
  </si>
  <si>
    <t>total</t>
  </si>
  <si>
    <t>Pending cases for the next reporting period</t>
  </si>
  <si>
    <t>of which</t>
  </si>
  <si>
    <t>left unexamined (on the basis of the Article 566 of the Code of Criminal Procedure)</t>
  </si>
  <si>
    <t>left without further proceedings (on the basis of the Article 564 § 1 and 3 of the Code of Criminal Procedure)</t>
  </si>
  <si>
    <t>the files were sent to the Prosecutor General (on the basis of the Article 564 § 1 and 3 of the Code of Criminal Procedure)</t>
  </si>
  <si>
    <t>transferred to the court of second instance (on the basis of the Article 564 § 2 of the Code of Criminal Procedure)</t>
  </si>
  <si>
    <t>other dispositions</t>
  </si>
  <si>
    <t>Records of cases concerning applications for pardon in district courts
in the years 1989 - 2025</t>
  </si>
  <si>
    <t>Records of cases concerning applications for pardon in regional courts in the first instance 
in the years 1990 - 2025</t>
  </si>
  <si>
    <t>Records of cases concerning applications for pardon in regional courts in the second instance  in the years 1990 - 2025</t>
  </si>
  <si>
    <t>Records of cases concerning applications for pardon in appeal courts in the years 1990 - 2025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</si>
</sst>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22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i/>
      <sz val="10"/>
      <name val="Arial"/>
      <family val="2"/>
      <charset val="238"/>
    </font>
    <font>
      <b/>
      <sz val="9"/>
      <name val="Arial"/>
      <family val="2"/>
      <charset val="238"/>
    </font>
    <font>
      <sz val="10"/>
      <color theme="1"/>
      <name val="Aptos"/>
      <family val="2"/>
    </font>
    <font>
      <i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/>
    <xf numFmtId="3" fontId="0" fillId="0" borderId="2" xfId="0" applyNumberFormat="1" applyBorder="1" applyAlignment="1">
      <alignment vertical="center"/>
    </xf>
    <xf numFmtId="3" fontId="0" fillId="0" borderId="1" xfId="0" applyNumberFormat="1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indent="1"/>
    </xf>
    <xf numFmtId="0" fontId="2" fillId="0" borderId="3" xfId="0" applyFont="1" applyBorder="1" applyAlignment="1">
      <alignment horizontal="center" vertical="center"/>
    </xf>
    <xf numFmtId="3" fontId="0" fillId="0" borderId="4" xfId="0" applyNumberFormat="1" applyBorder="1" applyAlignment="1">
      <alignment horizontal="right" vertical="center"/>
    </xf>
    <xf numFmtId="3" fontId="0" fillId="0" borderId="0" xfId="0" applyNumberFormat="1" applyAlignment="1">
      <alignment horizontal="right" vertical="center"/>
    </xf>
    <xf numFmtId="3" fontId="0" fillId="0" borderId="0" xfId="0" applyNumberFormat="1"/>
    <xf numFmtId="0" fontId="0" fillId="0" borderId="5" xfId="0" applyBorder="1"/>
    <xf numFmtId="0" fontId="6" fillId="0" borderId="0" xfId="0" applyFont="1" applyAlignment="1">
      <alignment horizontal="left" vertical="center"/>
    </xf>
    <xf numFmtId="3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/>
    <xf numFmtId="3" fontId="0" fillId="0" borderId="6" xfId="0" applyNumberFormat="1" applyBorder="1" applyAlignment="1">
      <alignment horizontal="right" vertical="center"/>
    </xf>
    <xf numFmtId="0" fontId="0" fillId="0" borderId="6" xfId="0" applyBorder="1"/>
    <xf numFmtId="3" fontId="0" fillId="0" borderId="6" xfId="0" applyNumberFormat="1" applyBorder="1"/>
    <xf numFmtId="0" fontId="2" fillId="2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vertical="top"/>
    </xf>
    <xf numFmtId="3" fontId="3" fillId="0" borderId="9" xfId="0" applyNumberFormat="1" applyFont="1" applyBorder="1" applyAlignment="1">
      <alignment horizontal="right" indent="1"/>
    </xf>
    <xf numFmtId="0" fontId="2" fillId="0" borderId="6" xfId="0" applyFont="1" applyBorder="1" applyAlignment="1">
      <alignment horizontal="center" vertical="center"/>
    </xf>
    <xf numFmtId="3" fontId="0" fillId="0" borderId="4" xfId="0" applyNumberFormat="1" applyBorder="1"/>
    <xf numFmtId="0" fontId="0" fillId="0" borderId="4" xfId="0" applyBorder="1"/>
    <xf numFmtId="0" fontId="0" fillId="0" borderId="0" xfId="0" applyAlignment="1">
      <alignment wrapText="1"/>
    </xf>
    <xf numFmtId="0" fontId="8" fillId="3" borderId="7" xfId="0" applyFont="1" applyFill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 applyAlignment="1">
      <alignment vertical="center"/>
    </xf>
    <xf numFmtId="0" fontId="8" fillId="3" borderId="8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2" fillId="3" borderId="7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6" fillId="0" borderId="0" xfId="0" applyFont="1" applyAlignment="1">
      <alignment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D1828-8877-4EF4-9A23-5E32F2D784F7}">
  <sheetPr>
    <pageSetUpPr fitToPage="1"/>
  </sheetPr>
  <dimension ref="A1:I45"/>
  <sheetViews>
    <sheetView tabSelected="1" zoomScale="90" zoomScaleNormal="90" workbookViewId="0">
      <pane ySplit="8" topLeftCell="A37" activePane="bottomLeft" state="frozen"/>
      <selection pane="bottomLeft" activeCell="M8" sqref="M8"/>
    </sheetView>
  </sheetViews>
  <sheetFormatPr defaultRowHeight="12.75" x14ac:dyDescent="0.2"/>
  <cols>
    <col min="2" max="8" width="14.85546875" customWidth="1"/>
    <col min="9" max="9" width="14.5703125" customWidth="1"/>
  </cols>
  <sheetData>
    <row r="1" spans="1:9" ht="13.5" x14ac:dyDescent="0.2">
      <c r="A1" s="38" t="s">
        <v>1</v>
      </c>
    </row>
    <row r="2" spans="1:9" ht="13.5" x14ac:dyDescent="0.2">
      <c r="A2" s="38" t="s">
        <v>2</v>
      </c>
    </row>
    <row r="3" spans="1:9" ht="15.75" customHeight="1" x14ac:dyDescent="0.2">
      <c r="A3" s="38" t="s">
        <v>3</v>
      </c>
      <c r="H3" s="41"/>
      <c r="I3" s="41"/>
    </row>
    <row r="4" spans="1:9" ht="44.25" customHeight="1" x14ac:dyDescent="0.25">
      <c r="A4" s="45" t="s">
        <v>15</v>
      </c>
      <c r="B4" s="45"/>
      <c r="C4" s="45"/>
      <c r="D4" s="45"/>
      <c r="E4" s="45"/>
      <c r="F4" s="45"/>
      <c r="G4" s="45"/>
      <c r="H4" s="45"/>
      <c r="I4" s="45"/>
    </row>
    <row r="5" spans="1:9" x14ac:dyDescent="0.2">
      <c r="C5" s="19"/>
      <c r="D5" s="19"/>
      <c r="E5" s="19"/>
      <c r="F5" s="19"/>
      <c r="G5" s="19"/>
      <c r="H5" s="19"/>
      <c r="I5" s="19"/>
    </row>
    <row r="6" spans="1:9" ht="27" customHeight="1" x14ac:dyDescent="0.2">
      <c r="A6" s="49" t="s">
        <v>4</v>
      </c>
      <c r="B6" s="52" t="s">
        <v>5</v>
      </c>
      <c r="C6" s="46" t="s">
        <v>6</v>
      </c>
      <c r="D6" s="46"/>
      <c r="E6" s="46"/>
      <c r="F6" s="46"/>
      <c r="G6" s="46"/>
      <c r="H6" s="46"/>
      <c r="I6" s="47" t="s">
        <v>8</v>
      </c>
    </row>
    <row r="7" spans="1:9" ht="27" customHeight="1" x14ac:dyDescent="0.2">
      <c r="A7" s="50"/>
      <c r="B7" s="47"/>
      <c r="C7" s="42" t="s">
        <v>7</v>
      </c>
      <c r="D7" s="43" t="s">
        <v>9</v>
      </c>
      <c r="E7" s="43"/>
      <c r="F7" s="43"/>
      <c r="G7" s="43"/>
      <c r="H7" s="44"/>
      <c r="I7" s="47"/>
    </row>
    <row r="8" spans="1:9" ht="123" customHeight="1" x14ac:dyDescent="0.2">
      <c r="A8" s="51"/>
      <c r="B8" s="48"/>
      <c r="C8" s="42"/>
      <c r="D8" s="39" t="s">
        <v>10</v>
      </c>
      <c r="E8" s="36" t="s">
        <v>11</v>
      </c>
      <c r="F8" s="36" t="s">
        <v>12</v>
      </c>
      <c r="G8" s="36" t="s">
        <v>13</v>
      </c>
      <c r="H8" s="36" t="s">
        <v>14</v>
      </c>
      <c r="I8" s="48"/>
    </row>
    <row r="9" spans="1:9" ht="13.5" customHeight="1" x14ac:dyDescent="0.2">
      <c r="A9" s="1">
        <v>1989</v>
      </c>
      <c r="B9" s="12">
        <v>1229</v>
      </c>
      <c r="C9" s="11">
        <v>1232</v>
      </c>
      <c r="D9" s="11">
        <v>61</v>
      </c>
      <c r="E9" s="11">
        <v>838</v>
      </c>
      <c r="F9" s="11">
        <v>98</v>
      </c>
      <c r="G9" s="11">
        <v>187</v>
      </c>
      <c r="H9" s="11">
        <v>48</v>
      </c>
      <c r="I9" s="11">
        <v>107</v>
      </c>
    </row>
    <row r="10" spans="1:9" ht="13.5" customHeight="1" x14ac:dyDescent="0.2">
      <c r="A10" s="1">
        <v>1990</v>
      </c>
      <c r="B10" s="12">
        <v>2780</v>
      </c>
      <c r="C10" s="12">
        <v>2802</v>
      </c>
      <c r="D10" s="12">
        <v>159</v>
      </c>
      <c r="E10" s="12">
        <v>1907</v>
      </c>
      <c r="F10" s="12">
        <v>340</v>
      </c>
      <c r="G10" s="12">
        <v>239</v>
      </c>
      <c r="H10" s="12">
        <v>157</v>
      </c>
      <c r="I10" s="12">
        <v>289</v>
      </c>
    </row>
    <row r="11" spans="1:9" ht="13.5" customHeight="1" x14ac:dyDescent="0.2">
      <c r="A11" s="1">
        <v>1991</v>
      </c>
      <c r="B11" s="12">
        <v>4476</v>
      </c>
      <c r="C11" s="12">
        <v>4209</v>
      </c>
      <c r="D11" s="12">
        <v>343</v>
      </c>
      <c r="E11" s="12">
        <v>3088</v>
      </c>
      <c r="F11" s="12">
        <v>331</v>
      </c>
      <c r="G11" s="12">
        <v>268</v>
      </c>
      <c r="H11" s="12">
        <v>179</v>
      </c>
      <c r="I11" s="12">
        <v>554</v>
      </c>
    </row>
    <row r="12" spans="1:9" ht="13.5" customHeight="1" x14ac:dyDescent="0.2">
      <c r="A12" s="1">
        <v>1992</v>
      </c>
      <c r="B12" s="12">
        <v>5680</v>
      </c>
      <c r="C12" s="12">
        <v>5499</v>
      </c>
      <c r="D12" s="12">
        <v>337</v>
      </c>
      <c r="E12" s="12">
        <v>4193</v>
      </c>
      <c r="F12" s="12">
        <v>429</v>
      </c>
      <c r="G12" s="12">
        <v>280</v>
      </c>
      <c r="H12" s="12">
        <v>260</v>
      </c>
      <c r="I12" s="12">
        <v>735</v>
      </c>
    </row>
    <row r="13" spans="1:9" ht="13.5" customHeight="1" x14ac:dyDescent="0.2">
      <c r="A13" s="1">
        <v>1993</v>
      </c>
      <c r="B13" s="12">
        <v>7009</v>
      </c>
      <c r="C13" s="12">
        <v>6746</v>
      </c>
      <c r="D13" s="12">
        <v>455</v>
      </c>
      <c r="E13" s="12">
        <v>4938</v>
      </c>
      <c r="F13" s="12">
        <v>622</v>
      </c>
      <c r="G13" s="12">
        <v>365</v>
      </c>
      <c r="H13" s="12">
        <v>366</v>
      </c>
      <c r="I13" s="12">
        <v>998</v>
      </c>
    </row>
    <row r="14" spans="1:9" ht="13.5" customHeight="1" x14ac:dyDescent="0.2">
      <c r="A14" s="1">
        <v>1994</v>
      </c>
      <c r="B14" s="12">
        <v>6420</v>
      </c>
      <c r="C14" s="12">
        <v>6400</v>
      </c>
      <c r="D14" s="12">
        <v>460</v>
      </c>
      <c r="E14" s="12">
        <v>4608</v>
      </c>
      <c r="F14" s="12">
        <v>620</v>
      </c>
      <c r="G14" s="12">
        <v>378</v>
      </c>
      <c r="H14" s="12">
        <v>334</v>
      </c>
      <c r="I14" s="12">
        <v>1018</v>
      </c>
    </row>
    <row r="15" spans="1:9" ht="13.5" customHeight="1" x14ac:dyDescent="0.2">
      <c r="A15" s="1">
        <v>1995</v>
      </c>
      <c r="B15" s="12">
        <v>7645</v>
      </c>
      <c r="C15" s="12">
        <v>7342</v>
      </c>
      <c r="D15" s="12">
        <v>473</v>
      </c>
      <c r="E15" s="12">
        <v>5464</v>
      </c>
      <c r="F15" s="12">
        <v>659</v>
      </c>
      <c r="G15" s="12">
        <v>327</v>
      </c>
      <c r="H15" s="12">
        <v>419</v>
      </c>
      <c r="I15" s="12">
        <v>1321</v>
      </c>
    </row>
    <row r="16" spans="1:9" ht="13.5" customHeight="1" x14ac:dyDescent="0.2">
      <c r="A16" s="1">
        <v>1996</v>
      </c>
      <c r="B16" s="12">
        <v>7977</v>
      </c>
      <c r="C16" s="12">
        <v>7914</v>
      </c>
      <c r="D16" s="12">
        <v>646</v>
      </c>
      <c r="E16" s="12">
        <v>5812</v>
      </c>
      <c r="F16" s="12">
        <v>692</v>
      </c>
      <c r="G16" s="12">
        <v>315</v>
      </c>
      <c r="H16" s="12">
        <v>449</v>
      </c>
      <c r="I16" s="12">
        <v>1387</v>
      </c>
    </row>
    <row r="17" spans="1:9" ht="13.5" customHeight="1" x14ac:dyDescent="0.2">
      <c r="A17" s="1">
        <v>1997</v>
      </c>
      <c r="B17" s="12">
        <v>7381</v>
      </c>
      <c r="C17" s="12">
        <v>7465</v>
      </c>
      <c r="D17" s="12">
        <v>617</v>
      </c>
      <c r="E17" s="12">
        <v>5434</v>
      </c>
      <c r="F17" s="12">
        <v>696</v>
      </c>
      <c r="G17" s="12">
        <v>273</v>
      </c>
      <c r="H17" s="12">
        <v>445</v>
      </c>
      <c r="I17" s="12">
        <v>1303</v>
      </c>
    </row>
    <row r="18" spans="1:9" ht="13.5" customHeight="1" x14ac:dyDescent="0.2">
      <c r="A18" s="1">
        <v>1998</v>
      </c>
      <c r="B18" s="12">
        <f>4988+2800</f>
        <v>7788</v>
      </c>
      <c r="C18" s="12">
        <f>4616+2804</f>
        <v>7420</v>
      </c>
      <c r="D18" s="12">
        <f>433+297</f>
        <v>730</v>
      </c>
      <c r="E18" s="12">
        <f>2999+1531</f>
        <v>4530</v>
      </c>
      <c r="F18" s="12">
        <f>383+310</f>
        <v>693</v>
      </c>
      <c r="G18" s="12">
        <f>458+389</f>
        <v>847</v>
      </c>
      <c r="H18" s="12">
        <f>343+277</f>
        <v>620</v>
      </c>
      <c r="I18" s="12">
        <f>1679+1688</f>
        <v>3367</v>
      </c>
    </row>
    <row r="19" spans="1:9" ht="13.5" customHeight="1" x14ac:dyDescent="0.2">
      <c r="A19" s="1">
        <v>1999</v>
      </c>
      <c r="B19" s="12">
        <v>6037</v>
      </c>
      <c r="C19" s="12">
        <v>6403</v>
      </c>
      <c r="D19" s="12">
        <v>726</v>
      </c>
      <c r="E19" s="12">
        <v>3392</v>
      </c>
      <c r="F19" s="12">
        <v>508</v>
      </c>
      <c r="G19" s="12">
        <v>1159</v>
      </c>
      <c r="H19" s="12">
        <v>618</v>
      </c>
      <c r="I19" s="12">
        <v>1257</v>
      </c>
    </row>
    <row r="20" spans="1:9" ht="13.5" customHeight="1" x14ac:dyDescent="0.2">
      <c r="A20" s="1">
        <v>2000</v>
      </c>
      <c r="B20" s="2">
        <v>5905</v>
      </c>
      <c r="C20" s="2">
        <v>5847</v>
      </c>
      <c r="D20" s="2">
        <v>706</v>
      </c>
      <c r="E20" s="2">
        <v>3098</v>
      </c>
      <c r="F20" s="2">
        <v>369</v>
      </c>
      <c r="G20" s="2">
        <v>1157</v>
      </c>
      <c r="H20" s="2">
        <v>517</v>
      </c>
      <c r="I20" s="2">
        <v>1311</v>
      </c>
    </row>
    <row r="21" spans="1:9" ht="13.5" customHeight="1" x14ac:dyDescent="0.2">
      <c r="A21" s="1">
        <v>2001</v>
      </c>
      <c r="B21" s="2">
        <v>8154</v>
      </c>
      <c r="C21" s="2">
        <v>7343</v>
      </c>
      <c r="D21" s="2">
        <v>752</v>
      </c>
      <c r="E21" s="2">
        <v>3844</v>
      </c>
      <c r="F21" s="2">
        <v>341</v>
      </c>
      <c r="G21" s="2">
        <v>1647</v>
      </c>
      <c r="H21" s="2">
        <v>730</v>
      </c>
      <c r="I21" s="2">
        <v>2072</v>
      </c>
    </row>
    <row r="22" spans="1:9" ht="13.5" customHeight="1" x14ac:dyDescent="0.2">
      <c r="A22" s="1">
        <v>2002</v>
      </c>
      <c r="B22" s="2">
        <v>7714</v>
      </c>
      <c r="C22" s="2">
        <v>8021</v>
      </c>
      <c r="D22" s="2">
        <v>904</v>
      </c>
      <c r="E22" s="2">
        <v>4035</v>
      </c>
      <c r="F22" s="2">
        <v>293</v>
      </c>
      <c r="G22" s="2">
        <v>2120</v>
      </c>
      <c r="H22" s="2">
        <v>669</v>
      </c>
      <c r="I22" s="2">
        <v>1747</v>
      </c>
    </row>
    <row r="23" spans="1:9" ht="13.5" customHeight="1" x14ac:dyDescent="0.2">
      <c r="A23" s="1">
        <v>2003</v>
      </c>
      <c r="B23" s="2">
        <v>7126</v>
      </c>
      <c r="C23" s="2">
        <v>7255</v>
      </c>
      <c r="D23" s="2">
        <v>771</v>
      </c>
      <c r="E23" s="2">
        <v>3435</v>
      </c>
      <c r="F23" s="2">
        <v>325</v>
      </c>
      <c r="G23" s="2">
        <v>2074</v>
      </c>
      <c r="H23" s="2">
        <v>650</v>
      </c>
      <c r="I23" s="2">
        <v>1619</v>
      </c>
    </row>
    <row r="24" spans="1:9" ht="13.5" customHeight="1" x14ac:dyDescent="0.2">
      <c r="A24" s="1">
        <v>2004</v>
      </c>
      <c r="B24" s="2">
        <v>7163</v>
      </c>
      <c r="C24" s="2">
        <v>7182</v>
      </c>
      <c r="D24" s="2">
        <v>775</v>
      </c>
      <c r="E24" s="2">
        <v>3416</v>
      </c>
      <c r="F24" s="2">
        <v>309</v>
      </c>
      <c r="G24" s="2">
        <v>2034</v>
      </c>
      <c r="H24" s="2">
        <v>648</v>
      </c>
      <c r="I24" s="2">
        <v>1610</v>
      </c>
    </row>
    <row r="25" spans="1:9" ht="13.5" customHeight="1" x14ac:dyDescent="0.2">
      <c r="A25" s="1">
        <v>2005</v>
      </c>
      <c r="B25" s="2">
        <v>7604</v>
      </c>
      <c r="C25" s="2">
        <v>7760</v>
      </c>
      <c r="D25" s="2">
        <v>713</v>
      </c>
      <c r="E25" s="2">
        <v>3845</v>
      </c>
      <c r="F25" s="2">
        <v>320</v>
      </c>
      <c r="G25" s="2">
        <v>2058</v>
      </c>
      <c r="H25" s="2">
        <v>824</v>
      </c>
      <c r="I25" s="2">
        <v>1469</v>
      </c>
    </row>
    <row r="26" spans="1:9" ht="13.5" customHeight="1" x14ac:dyDescent="0.2">
      <c r="A26" s="1">
        <v>2006</v>
      </c>
      <c r="B26" s="2">
        <v>7569</v>
      </c>
      <c r="C26" s="2">
        <v>7771</v>
      </c>
      <c r="D26" s="2">
        <v>878</v>
      </c>
      <c r="E26" s="2">
        <v>3853</v>
      </c>
      <c r="F26" s="2">
        <v>295</v>
      </c>
      <c r="G26" s="2">
        <v>1910</v>
      </c>
      <c r="H26" s="2">
        <v>835</v>
      </c>
      <c r="I26" s="2">
        <v>1241</v>
      </c>
    </row>
    <row r="27" spans="1:9" ht="13.5" customHeight="1" x14ac:dyDescent="0.2">
      <c r="A27" s="1">
        <v>2007</v>
      </c>
      <c r="B27" s="2">
        <v>6124</v>
      </c>
      <c r="C27" s="2">
        <v>6269</v>
      </c>
      <c r="D27" s="2">
        <v>755</v>
      </c>
      <c r="E27" s="2">
        <v>3110</v>
      </c>
      <c r="F27" s="2">
        <v>245</v>
      </c>
      <c r="G27" s="2">
        <v>1398</v>
      </c>
      <c r="H27" s="2">
        <v>761</v>
      </c>
      <c r="I27" s="2">
        <v>1103</v>
      </c>
    </row>
    <row r="28" spans="1:9" ht="13.5" customHeight="1" x14ac:dyDescent="0.2">
      <c r="A28" s="1">
        <v>2008</v>
      </c>
      <c r="B28" s="18">
        <v>6036</v>
      </c>
      <c r="C28" s="10">
        <v>6081</v>
      </c>
      <c r="D28" s="2">
        <v>709</v>
      </c>
      <c r="E28" s="2">
        <v>3182</v>
      </c>
      <c r="F28" s="2">
        <v>222</v>
      </c>
      <c r="G28" s="2">
        <v>1278</v>
      </c>
      <c r="H28" s="2">
        <v>690</v>
      </c>
      <c r="I28" s="2">
        <v>1052</v>
      </c>
    </row>
    <row r="29" spans="1:9" ht="13.5" customHeight="1" x14ac:dyDescent="0.2">
      <c r="A29" s="1">
        <v>2009</v>
      </c>
      <c r="B29" s="2">
        <v>5468</v>
      </c>
      <c r="C29" s="2">
        <v>5637</v>
      </c>
      <c r="D29" s="2">
        <v>610</v>
      </c>
      <c r="E29" s="2">
        <v>2863</v>
      </c>
      <c r="F29" s="2">
        <v>213</v>
      </c>
      <c r="G29" s="2">
        <v>1174</v>
      </c>
      <c r="H29" s="2">
        <v>777</v>
      </c>
      <c r="I29" s="2">
        <v>882</v>
      </c>
    </row>
    <row r="30" spans="1:9" ht="13.5" customHeight="1" x14ac:dyDescent="0.2">
      <c r="A30" s="1">
        <v>2010</v>
      </c>
      <c r="B30" s="2">
        <v>5454</v>
      </c>
      <c r="C30" s="2">
        <v>5223</v>
      </c>
      <c r="D30" s="2">
        <v>514</v>
      </c>
      <c r="E30" s="2">
        <v>2684</v>
      </c>
      <c r="F30" s="2">
        <v>187</v>
      </c>
      <c r="G30" s="2">
        <v>1032</v>
      </c>
      <c r="H30" s="2">
        <v>806</v>
      </c>
      <c r="I30" s="2">
        <v>1067</v>
      </c>
    </row>
    <row r="31" spans="1:9" ht="13.5" customHeight="1" x14ac:dyDescent="0.2">
      <c r="A31" s="1">
        <v>2011</v>
      </c>
      <c r="B31" s="2">
        <v>5566</v>
      </c>
      <c r="C31" s="2">
        <v>5664</v>
      </c>
      <c r="D31" s="2">
        <v>495</v>
      </c>
      <c r="E31" s="2">
        <v>2974</v>
      </c>
      <c r="F31" s="2">
        <v>179</v>
      </c>
      <c r="G31" s="2">
        <v>1178</v>
      </c>
      <c r="H31" s="2">
        <v>838</v>
      </c>
      <c r="I31" s="2">
        <v>965</v>
      </c>
    </row>
    <row r="32" spans="1:9" ht="13.5" customHeight="1" x14ac:dyDescent="0.2">
      <c r="A32" s="1">
        <v>2012</v>
      </c>
      <c r="B32" s="10">
        <v>5326</v>
      </c>
      <c r="C32" s="10">
        <v>5457</v>
      </c>
      <c r="D32" s="10">
        <v>530</v>
      </c>
      <c r="E32" s="10">
        <v>2811</v>
      </c>
      <c r="F32" s="10">
        <v>146</v>
      </c>
      <c r="G32" s="10">
        <v>972</v>
      </c>
      <c r="H32" s="10">
        <v>998</v>
      </c>
      <c r="I32" s="10">
        <v>823</v>
      </c>
    </row>
    <row r="33" spans="1:9" ht="13.5" customHeight="1" x14ac:dyDescent="0.2">
      <c r="A33" s="1">
        <v>2013</v>
      </c>
      <c r="B33" s="10">
        <v>5065</v>
      </c>
      <c r="C33" s="10">
        <v>5104</v>
      </c>
      <c r="D33" s="10">
        <v>455</v>
      </c>
      <c r="E33" s="10">
        <v>2584</v>
      </c>
      <c r="F33" s="10">
        <v>142</v>
      </c>
      <c r="G33" s="10">
        <v>895</v>
      </c>
      <c r="H33" s="10">
        <v>1028</v>
      </c>
      <c r="I33" s="10">
        <v>779</v>
      </c>
    </row>
    <row r="34" spans="1:9" ht="13.5" customHeight="1" x14ac:dyDescent="0.2">
      <c r="A34" s="1">
        <v>2014</v>
      </c>
      <c r="B34" s="10">
        <v>4400</v>
      </c>
      <c r="C34" s="10">
        <v>4478</v>
      </c>
      <c r="D34" s="10">
        <v>434</v>
      </c>
      <c r="E34" s="10">
        <v>2215</v>
      </c>
      <c r="F34" s="10">
        <v>111</v>
      </c>
      <c r="G34" s="10">
        <v>806</v>
      </c>
      <c r="H34" s="10">
        <v>912</v>
      </c>
      <c r="I34" s="10">
        <v>700</v>
      </c>
    </row>
    <row r="35" spans="1:9" ht="13.5" customHeight="1" x14ac:dyDescent="0.2">
      <c r="A35" s="1">
        <v>2015</v>
      </c>
      <c r="B35" s="10">
        <v>3943</v>
      </c>
      <c r="C35" s="10">
        <v>3942</v>
      </c>
      <c r="D35" s="10">
        <v>363</v>
      </c>
      <c r="E35" s="10">
        <v>1930</v>
      </c>
      <c r="F35" s="10">
        <v>97</v>
      </c>
      <c r="G35" s="10">
        <v>744</v>
      </c>
      <c r="H35" s="10">
        <v>808</v>
      </c>
      <c r="I35" s="10">
        <v>698</v>
      </c>
    </row>
    <row r="36" spans="1:9" ht="13.5" customHeight="1" x14ac:dyDescent="0.2">
      <c r="A36" s="1">
        <v>2016</v>
      </c>
      <c r="B36" s="10">
        <v>3917</v>
      </c>
      <c r="C36" s="10">
        <v>4080</v>
      </c>
      <c r="D36" s="10">
        <v>348</v>
      </c>
      <c r="E36" s="10">
        <v>1760</v>
      </c>
      <c r="F36" s="10">
        <v>78</v>
      </c>
      <c r="G36" s="10">
        <v>777</v>
      </c>
      <c r="H36" s="10">
        <v>1117</v>
      </c>
      <c r="I36" s="10">
        <v>535</v>
      </c>
    </row>
    <row r="37" spans="1:9" ht="13.5" customHeight="1" x14ac:dyDescent="0.2">
      <c r="A37" s="1">
        <v>2017</v>
      </c>
      <c r="B37" s="10">
        <v>3624</v>
      </c>
      <c r="C37" s="10">
        <v>3516</v>
      </c>
      <c r="D37" s="10">
        <v>324</v>
      </c>
      <c r="E37" s="10">
        <v>1460</v>
      </c>
      <c r="F37" s="10">
        <v>78</v>
      </c>
      <c r="G37" s="10">
        <v>646</v>
      </c>
      <c r="H37" s="10">
        <v>1008</v>
      </c>
      <c r="I37" s="10">
        <v>643</v>
      </c>
    </row>
    <row r="38" spans="1:9" ht="13.5" customHeight="1" x14ac:dyDescent="0.2">
      <c r="A38" s="1">
        <v>2018</v>
      </c>
      <c r="B38" s="33">
        <v>3119</v>
      </c>
      <c r="C38" s="10">
        <v>3125</v>
      </c>
      <c r="D38" s="10">
        <v>304</v>
      </c>
      <c r="E38" s="10">
        <v>1205</v>
      </c>
      <c r="F38" s="10">
        <v>51</v>
      </c>
      <c r="G38" s="10">
        <v>653</v>
      </c>
      <c r="H38" s="10">
        <v>912</v>
      </c>
      <c r="I38" s="10">
        <v>637</v>
      </c>
    </row>
    <row r="39" spans="1:9" ht="13.5" customHeight="1" x14ac:dyDescent="0.2">
      <c r="A39" s="1">
        <v>2019</v>
      </c>
      <c r="B39" s="33">
        <v>2805</v>
      </c>
      <c r="C39" s="10">
        <v>2876</v>
      </c>
      <c r="D39" s="10">
        <v>232</v>
      </c>
      <c r="E39" s="10">
        <v>1095</v>
      </c>
      <c r="F39" s="10">
        <v>48</v>
      </c>
      <c r="G39" s="10">
        <v>623</v>
      </c>
      <c r="H39" s="10">
        <v>878</v>
      </c>
      <c r="I39" s="10">
        <v>565</v>
      </c>
    </row>
    <row r="40" spans="1:9" ht="13.5" customHeight="1" x14ac:dyDescent="0.2">
      <c r="A40" s="1">
        <v>2020</v>
      </c>
      <c r="B40" s="33">
        <v>2595</v>
      </c>
      <c r="C40" s="10">
        <v>2507</v>
      </c>
      <c r="D40" s="10">
        <v>169</v>
      </c>
      <c r="E40" s="10">
        <v>831</v>
      </c>
      <c r="F40" s="10">
        <v>41</v>
      </c>
      <c r="G40" s="10">
        <v>595</v>
      </c>
      <c r="H40" s="10">
        <v>871</v>
      </c>
      <c r="I40" s="10">
        <v>653</v>
      </c>
    </row>
    <row r="41" spans="1:9" ht="13.5" customHeight="1" x14ac:dyDescent="0.2">
      <c r="A41" s="1">
        <v>2021</v>
      </c>
      <c r="B41" s="33">
        <v>2040</v>
      </c>
      <c r="C41" s="10">
        <v>2299</v>
      </c>
      <c r="D41" s="10">
        <v>125</v>
      </c>
      <c r="E41" s="10">
        <v>821</v>
      </c>
      <c r="F41" s="10">
        <v>30</v>
      </c>
      <c r="G41" s="10">
        <v>570</v>
      </c>
      <c r="H41" s="10">
        <v>753</v>
      </c>
      <c r="I41" s="10">
        <v>394</v>
      </c>
    </row>
    <row r="42" spans="1:9" ht="13.5" customHeight="1" x14ac:dyDescent="0.2">
      <c r="A42" s="1">
        <v>2022</v>
      </c>
      <c r="B42" s="33">
        <v>2323</v>
      </c>
      <c r="C42" s="10">
        <v>2276</v>
      </c>
      <c r="D42" s="10">
        <v>157</v>
      </c>
      <c r="E42" s="10">
        <v>831</v>
      </c>
      <c r="F42" s="10">
        <v>29</v>
      </c>
      <c r="G42" s="10">
        <v>580</v>
      </c>
      <c r="H42" s="10">
        <v>679</v>
      </c>
      <c r="I42" s="10">
        <v>441</v>
      </c>
    </row>
    <row r="43" spans="1:9" ht="13.5" customHeight="1" x14ac:dyDescent="0.2">
      <c r="A43" s="1">
        <v>2023</v>
      </c>
      <c r="B43" s="33">
        <v>2127</v>
      </c>
      <c r="C43" s="10">
        <v>2166</v>
      </c>
      <c r="D43" s="10">
        <v>148</v>
      </c>
      <c r="E43" s="10">
        <v>692</v>
      </c>
      <c r="F43" s="10">
        <v>29</v>
      </c>
      <c r="G43" s="10">
        <v>512</v>
      </c>
      <c r="H43" s="10">
        <v>785</v>
      </c>
      <c r="I43" s="10">
        <v>402</v>
      </c>
    </row>
    <row r="44" spans="1:9" ht="13.5" customHeight="1" x14ac:dyDescent="0.2">
      <c r="A44" s="1">
        <v>2024</v>
      </c>
      <c r="B44" s="33">
        <v>2327</v>
      </c>
      <c r="C44" s="10">
        <v>2277</v>
      </c>
      <c r="D44" s="10">
        <v>173</v>
      </c>
      <c r="E44" s="10">
        <v>680</v>
      </c>
      <c r="F44" s="10">
        <v>41</v>
      </c>
      <c r="G44" s="10">
        <v>532</v>
      </c>
      <c r="H44" s="10">
        <v>851</v>
      </c>
      <c r="I44" s="10">
        <v>452</v>
      </c>
    </row>
    <row r="45" spans="1:9" ht="13.5" customHeight="1" x14ac:dyDescent="0.2">
      <c r="A45" s="32">
        <v>2025</v>
      </c>
      <c r="B45" s="26">
        <v>2230</v>
      </c>
      <c r="C45" s="26">
        <v>2180</v>
      </c>
      <c r="D45" s="26">
        <v>188</v>
      </c>
      <c r="E45" s="26">
        <v>670</v>
      </c>
      <c r="F45" s="26">
        <v>22</v>
      </c>
      <c r="G45" s="26">
        <v>560</v>
      </c>
      <c r="H45" s="26">
        <v>740</v>
      </c>
      <c r="I45" s="26">
        <v>502</v>
      </c>
    </row>
  </sheetData>
  <mergeCells count="8">
    <mergeCell ref="H3:I3"/>
    <mergeCell ref="C7:C8"/>
    <mergeCell ref="D7:H7"/>
    <mergeCell ref="A4:I4"/>
    <mergeCell ref="C6:H6"/>
    <mergeCell ref="I6:I8"/>
    <mergeCell ref="A6:A8"/>
    <mergeCell ref="B6:B8"/>
  </mergeCells>
  <phoneticPr fontId="1" type="noConversion"/>
  <pageMargins left="0.78740157480314965" right="0.78740157480314965" top="0.6692913385826772" bottom="0.59055118110236227" header="0.51181102362204722" footer="0.51181102362204722"/>
  <pageSetup paperSize="9" scale="71" orientation="portrait" r:id="rId1"/>
  <headerFooter alignWithMargins="0">
    <oddHeader>&amp;L&amp;"Arial,Kursywa"&amp;9Wydział Statystyki i Analiz 
Departament Analiz i Strategii Ministerstwa Sprawiedliwości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60CED-855C-4B8C-95AD-8955AA6D8767}">
  <sheetPr>
    <pageSetUpPr fitToPage="1"/>
  </sheetPr>
  <dimension ref="A1:I47"/>
  <sheetViews>
    <sheetView zoomScaleNormal="100" workbookViewId="0">
      <pane ySplit="8" topLeftCell="A29" activePane="bottomLeft" state="frozen"/>
      <selection pane="bottomLeft" activeCell="L41" sqref="L41"/>
    </sheetView>
  </sheetViews>
  <sheetFormatPr defaultRowHeight="12.75" x14ac:dyDescent="0.2"/>
  <cols>
    <col min="1" max="1" width="9.140625" customWidth="1"/>
    <col min="2" max="2" width="13.140625" customWidth="1"/>
    <col min="4" max="5" width="13.5703125" customWidth="1"/>
    <col min="6" max="6" width="14.28515625" customWidth="1"/>
    <col min="7" max="7" width="13.85546875" customWidth="1"/>
    <col min="8" max="8" width="11.42578125" customWidth="1"/>
    <col min="9" max="9" width="12.5703125" customWidth="1"/>
    <col min="14" max="14" width="17.140625" customWidth="1"/>
  </cols>
  <sheetData>
    <row r="1" spans="1:9" ht="13.5" x14ac:dyDescent="0.2">
      <c r="A1" s="38" t="s">
        <v>1</v>
      </c>
    </row>
    <row r="2" spans="1:9" ht="13.5" x14ac:dyDescent="0.2">
      <c r="A2" s="38" t="s">
        <v>2</v>
      </c>
    </row>
    <row r="3" spans="1:9" ht="13.5" customHeight="1" x14ac:dyDescent="0.2">
      <c r="A3" s="38" t="s">
        <v>3</v>
      </c>
      <c r="H3" s="41"/>
      <c r="I3" s="41"/>
    </row>
    <row r="4" spans="1:9" ht="43.5" customHeight="1" x14ac:dyDescent="0.2">
      <c r="A4" s="55" t="s">
        <v>16</v>
      </c>
      <c r="B4" s="56"/>
      <c r="C4" s="56"/>
      <c r="D4" s="56"/>
      <c r="E4" s="56"/>
      <c r="F4" s="56"/>
      <c r="G4" s="56"/>
      <c r="H4" s="56"/>
      <c r="I4" s="56"/>
    </row>
    <row r="6" spans="1:9" ht="12.75" customHeight="1" x14ac:dyDescent="0.2">
      <c r="A6" s="60" t="s">
        <v>4</v>
      </c>
      <c r="B6" s="53" t="s">
        <v>5</v>
      </c>
      <c r="C6" s="57" t="s">
        <v>6</v>
      </c>
      <c r="D6" s="57"/>
      <c r="E6" s="57"/>
      <c r="F6" s="57"/>
      <c r="G6" s="57"/>
      <c r="H6" s="57"/>
      <c r="I6" s="58" t="s">
        <v>8</v>
      </c>
    </row>
    <row r="7" spans="1:9" x14ac:dyDescent="0.2">
      <c r="A7" s="61"/>
      <c r="B7" s="53"/>
      <c r="C7" s="53" t="s">
        <v>7</v>
      </c>
      <c r="D7" s="54" t="s">
        <v>9</v>
      </c>
      <c r="E7" s="54"/>
      <c r="F7" s="54"/>
      <c r="G7" s="54"/>
      <c r="H7" s="54"/>
      <c r="I7" s="58"/>
    </row>
    <row r="8" spans="1:9" ht="120" x14ac:dyDescent="0.2">
      <c r="A8" s="62"/>
      <c r="B8" s="53"/>
      <c r="C8" s="53"/>
      <c r="D8" s="40" t="s">
        <v>10</v>
      </c>
      <c r="E8" s="40" t="s">
        <v>11</v>
      </c>
      <c r="F8" s="40" t="s">
        <v>12</v>
      </c>
      <c r="G8" s="40" t="s">
        <v>13</v>
      </c>
      <c r="H8" s="40" t="s">
        <v>14</v>
      </c>
      <c r="I8" s="59"/>
    </row>
    <row r="9" spans="1:9" ht="15" customHeight="1" x14ac:dyDescent="0.2">
      <c r="A9" s="1">
        <v>1990</v>
      </c>
      <c r="B9" s="10">
        <v>981</v>
      </c>
      <c r="C9" s="10">
        <v>1017</v>
      </c>
      <c r="D9" s="10">
        <v>69</v>
      </c>
      <c r="E9" s="10">
        <v>740</v>
      </c>
      <c r="F9" s="10">
        <v>48</v>
      </c>
      <c r="G9" s="10">
        <v>102</v>
      </c>
      <c r="H9" s="10">
        <v>58</v>
      </c>
      <c r="I9" s="10">
        <v>71</v>
      </c>
    </row>
    <row r="10" spans="1:9" ht="15" customHeight="1" x14ac:dyDescent="0.2">
      <c r="A10" s="1">
        <v>1991</v>
      </c>
      <c r="B10" s="10">
        <v>1170</v>
      </c>
      <c r="C10" s="10">
        <v>1096</v>
      </c>
      <c r="D10" s="10">
        <v>79</v>
      </c>
      <c r="E10" s="10">
        <v>838</v>
      </c>
      <c r="F10" s="10">
        <v>41</v>
      </c>
      <c r="G10" s="10">
        <v>46</v>
      </c>
      <c r="H10" s="10">
        <v>92</v>
      </c>
      <c r="I10" s="10">
        <v>145</v>
      </c>
    </row>
    <row r="11" spans="1:9" ht="15" customHeight="1" x14ac:dyDescent="0.2">
      <c r="A11" s="1">
        <v>1992</v>
      </c>
      <c r="B11" s="10">
        <v>1411</v>
      </c>
      <c r="C11" s="10">
        <v>1356</v>
      </c>
      <c r="D11" s="10">
        <v>117</v>
      </c>
      <c r="E11" s="10">
        <v>1047</v>
      </c>
      <c r="F11" s="10">
        <v>45</v>
      </c>
      <c r="G11" s="10">
        <v>35</v>
      </c>
      <c r="H11" s="10">
        <v>112</v>
      </c>
      <c r="I11" s="10">
        <v>200</v>
      </c>
    </row>
    <row r="12" spans="1:9" ht="15" customHeight="1" x14ac:dyDescent="0.2">
      <c r="A12" s="1">
        <v>1993</v>
      </c>
      <c r="B12" s="10">
        <v>1762</v>
      </c>
      <c r="C12" s="10">
        <v>1733</v>
      </c>
      <c r="D12" s="10">
        <v>121</v>
      </c>
      <c r="E12" s="10">
        <v>1337</v>
      </c>
      <c r="F12" s="10">
        <v>116</v>
      </c>
      <c r="G12" s="10">
        <v>54</v>
      </c>
      <c r="H12" s="10">
        <v>105</v>
      </c>
      <c r="I12" s="10">
        <v>229</v>
      </c>
    </row>
    <row r="13" spans="1:9" ht="15" customHeight="1" x14ac:dyDescent="0.2">
      <c r="A13" s="1">
        <v>1994</v>
      </c>
      <c r="B13" s="10">
        <v>1762</v>
      </c>
      <c r="C13" s="10">
        <v>1732</v>
      </c>
      <c r="D13" s="10">
        <v>120</v>
      </c>
      <c r="E13" s="10">
        <v>1355</v>
      </c>
      <c r="F13" s="10">
        <v>77</v>
      </c>
      <c r="G13" s="10">
        <v>61</v>
      </c>
      <c r="H13" s="10">
        <v>119</v>
      </c>
      <c r="I13" s="10">
        <v>259</v>
      </c>
    </row>
    <row r="14" spans="1:9" ht="15" customHeight="1" x14ac:dyDescent="0.2">
      <c r="A14" s="1">
        <v>1995</v>
      </c>
      <c r="B14" s="10">
        <v>2474</v>
      </c>
      <c r="C14" s="10">
        <v>2343</v>
      </c>
      <c r="D14" s="10">
        <v>190</v>
      </c>
      <c r="E14" s="10">
        <v>1889</v>
      </c>
      <c r="F14" s="10">
        <v>64</v>
      </c>
      <c r="G14" s="10">
        <v>53</v>
      </c>
      <c r="H14" s="10">
        <v>147</v>
      </c>
      <c r="I14" s="10">
        <v>390</v>
      </c>
    </row>
    <row r="15" spans="1:9" ht="15" customHeight="1" x14ac:dyDescent="0.2">
      <c r="A15" s="1">
        <v>1996</v>
      </c>
      <c r="B15" s="10">
        <v>2636</v>
      </c>
      <c r="C15" s="10">
        <v>2667</v>
      </c>
      <c r="D15" s="10">
        <v>231</v>
      </c>
      <c r="E15" s="10">
        <v>2148</v>
      </c>
      <c r="F15" s="10">
        <v>61</v>
      </c>
      <c r="G15" s="10">
        <v>55</v>
      </c>
      <c r="H15" s="10">
        <v>172</v>
      </c>
      <c r="I15" s="10">
        <v>359</v>
      </c>
    </row>
    <row r="16" spans="1:9" ht="15" customHeight="1" x14ac:dyDescent="0.2">
      <c r="A16" s="1">
        <v>1997</v>
      </c>
      <c r="B16" s="10">
        <v>2555</v>
      </c>
      <c r="C16" s="10">
        <v>2558</v>
      </c>
      <c r="D16" s="10">
        <v>229</v>
      </c>
      <c r="E16" s="10">
        <v>1987</v>
      </c>
      <c r="F16" s="10">
        <v>60</v>
      </c>
      <c r="G16" s="10">
        <v>94</v>
      </c>
      <c r="H16" s="10">
        <v>188</v>
      </c>
      <c r="I16" s="10">
        <v>357</v>
      </c>
    </row>
    <row r="17" spans="1:9" ht="15" customHeight="1" x14ac:dyDescent="0.2">
      <c r="A17" s="1">
        <v>1998</v>
      </c>
      <c r="B17" s="10">
        <f>855+1561</f>
        <v>2416</v>
      </c>
      <c r="C17" s="10">
        <f>839+1463</f>
        <v>2302</v>
      </c>
      <c r="D17" s="10">
        <f>134+203</f>
        <v>337</v>
      </c>
      <c r="E17" s="10">
        <f>264+600</f>
        <v>864</v>
      </c>
      <c r="F17" s="10">
        <f>33+46</f>
        <v>79</v>
      </c>
      <c r="G17" s="10">
        <f>311+428</f>
        <v>739</v>
      </c>
      <c r="H17" s="10">
        <f>97+186</f>
        <v>283</v>
      </c>
      <c r="I17" s="10">
        <f>474+455</f>
        <v>929</v>
      </c>
    </row>
    <row r="18" spans="1:9" ht="15" customHeight="1" x14ac:dyDescent="0.2">
      <c r="A18" s="1">
        <v>1999</v>
      </c>
      <c r="B18" s="10">
        <v>1896</v>
      </c>
      <c r="C18" s="10">
        <v>2051</v>
      </c>
      <c r="D18" s="10">
        <v>315</v>
      </c>
      <c r="E18" s="10">
        <v>642</v>
      </c>
      <c r="F18" s="10">
        <v>47</v>
      </c>
      <c r="G18" s="10">
        <v>852</v>
      </c>
      <c r="H18" s="10">
        <v>195</v>
      </c>
      <c r="I18" s="10">
        <v>319</v>
      </c>
    </row>
    <row r="19" spans="1:9" ht="15" customHeight="1" x14ac:dyDescent="0.2">
      <c r="A19" s="1">
        <v>2000</v>
      </c>
      <c r="B19" s="2">
        <v>1702</v>
      </c>
      <c r="C19" s="2">
        <v>1651</v>
      </c>
      <c r="D19" s="2">
        <v>229</v>
      </c>
      <c r="E19" s="2">
        <v>447</v>
      </c>
      <c r="F19" s="2">
        <v>41</v>
      </c>
      <c r="G19" s="2">
        <v>754</v>
      </c>
      <c r="H19" s="2">
        <v>180</v>
      </c>
      <c r="I19" s="2">
        <v>370</v>
      </c>
    </row>
    <row r="20" spans="1:9" ht="15" customHeight="1" x14ac:dyDescent="0.2">
      <c r="A20" s="1">
        <v>2001</v>
      </c>
      <c r="B20" s="2">
        <v>2067</v>
      </c>
      <c r="C20" s="2">
        <v>1964</v>
      </c>
      <c r="D20" s="2">
        <v>259</v>
      </c>
      <c r="E20" s="2">
        <v>494</v>
      </c>
      <c r="F20" s="2">
        <v>32</v>
      </c>
      <c r="G20" s="2">
        <v>975</v>
      </c>
      <c r="H20" s="2">
        <v>204</v>
      </c>
      <c r="I20" s="2">
        <v>464</v>
      </c>
    </row>
    <row r="21" spans="1:9" ht="15" customHeight="1" x14ac:dyDescent="0.2">
      <c r="A21" s="1">
        <v>2002</v>
      </c>
      <c r="B21" s="2">
        <v>2211</v>
      </c>
      <c r="C21" s="2">
        <v>2321</v>
      </c>
      <c r="D21" s="2">
        <v>321</v>
      </c>
      <c r="E21" s="2">
        <v>546</v>
      </c>
      <c r="F21" s="2">
        <v>27</v>
      </c>
      <c r="G21" s="2">
        <v>1174</v>
      </c>
      <c r="H21" s="2">
        <v>253</v>
      </c>
      <c r="I21" s="2">
        <v>354</v>
      </c>
    </row>
    <row r="22" spans="1:9" ht="15" customHeight="1" x14ac:dyDescent="0.2">
      <c r="A22" s="1">
        <v>2003</v>
      </c>
      <c r="B22" s="2">
        <v>2001</v>
      </c>
      <c r="C22" s="2">
        <v>2025</v>
      </c>
      <c r="D22" s="2">
        <v>233</v>
      </c>
      <c r="E22" s="2">
        <v>493</v>
      </c>
      <c r="F22" s="2">
        <v>25</v>
      </c>
      <c r="G22" s="2">
        <v>1049</v>
      </c>
      <c r="H22" s="2">
        <v>225</v>
      </c>
      <c r="I22" s="2">
        <v>335</v>
      </c>
    </row>
    <row r="23" spans="1:9" ht="15" customHeight="1" x14ac:dyDescent="0.2">
      <c r="A23" s="1">
        <v>2004</v>
      </c>
      <c r="B23" s="2">
        <v>1867</v>
      </c>
      <c r="C23" s="2">
        <v>1920</v>
      </c>
      <c r="D23" s="2">
        <v>244</v>
      </c>
      <c r="E23" s="2">
        <v>427</v>
      </c>
      <c r="F23" s="2">
        <v>35</v>
      </c>
      <c r="G23" s="2">
        <v>1009</v>
      </c>
      <c r="H23" s="2">
        <v>205</v>
      </c>
      <c r="I23" s="2">
        <v>286</v>
      </c>
    </row>
    <row r="24" spans="1:9" ht="15" customHeight="1" x14ac:dyDescent="0.2">
      <c r="A24" s="1">
        <v>2005</v>
      </c>
      <c r="B24" s="2">
        <v>1741</v>
      </c>
      <c r="C24" s="2">
        <v>1797</v>
      </c>
      <c r="D24" s="2">
        <v>224</v>
      </c>
      <c r="E24" s="2">
        <v>379</v>
      </c>
      <c r="F24" s="2">
        <v>13</v>
      </c>
      <c r="G24" s="2">
        <v>961</v>
      </c>
      <c r="H24" s="2">
        <v>220</v>
      </c>
      <c r="I24" s="2">
        <v>228</v>
      </c>
    </row>
    <row r="25" spans="1:9" ht="15" customHeight="1" x14ac:dyDescent="0.2">
      <c r="A25" s="1">
        <v>2006</v>
      </c>
      <c r="B25" s="2">
        <v>1392</v>
      </c>
      <c r="C25" s="2">
        <v>1457</v>
      </c>
      <c r="D25" s="2">
        <v>201</v>
      </c>
      <c r="E25" s="2">
        <v>258</v>
      </c>
      <c r="F25" s="2">
        <v>5</v>
      </c>
      <c r="G25" s="2">
        <v>695</v>
      </c>
      <c r="H25" s="2">
        <v>298</v>
      </c>
      <c r="I25" s="2">
        <v>164</v>
      </c>
    </row>
    <row r="26" spans="1:9" ht="15" customHeight="1" x14ac:dyDescent="0.2">
      <c r="A26" s="1">
        <v>2007</v>
      </c>
      <c r="B26" s="2">
        <v>1045</v>
      </c>
      <c r="C26" s="2">
        <v>1077</v>
      </c>
      <c r="D26" s="2">
        <v>118</v>
      </c>
      <c r="E26" s="2">
        <v>210</v>
      </c>
      <c r="F26" s="2">
        <v>16</v>
      </c>
      <c r="G26" s="2">
        <v>509</v>
      </c>
      <c r="H26" s="2">
        <v>224</v>
      </c>
      <c r="I26" s="2">
        <v>136</v>
      </c>
    </row>
    <row r="27" spans="1:9" ht="15" customHeight="1" x14ac:dyDescent="0.2">
      <c r="A27" s="1">
        <v>2008</v>
      </c>
      <c r="B27" s="2">
        <v>859</v>
      </c>
      <c r="C27" s="2">
        <v>886</v>
      </c>
      <c r="D27" s="2">
        <v>97</v>
      </c>
      <c r="E27" s="2">
        <v>190</v>
      </c>
      <c r="F27" s="2">
        <v>12</v>
      </c>
      <c r="G27" s="2">
        <v>472</v>
      </c>
      <c r="H27" s="2">
        <v>115</v>
      </c>
      <c r="I27" s="2">
        <v>112</v>
      </c>
    </row>
    <row r="28" spans="1:9" ht="15" customHeight="1" x14ac:dyDescent="0.2">
      <c r="A28" s="1">
        <v>2009</v>
      </c>
      <c r="B28" s="2">
        <v>748</v>
      </c>
      <c r="C28" s="2">
        <v>759</v>
      </c>
      <c r="D28" s="2">
        <v>76</v>
      </c>
      <c r="E28" s="2">
        <v>159</v>
      </c>
      <c r="F28" s="2">
        <v>6</v>
      </c>
      <c r="G28" s="2">
        <v>387</v>
      </c>
      <c r="H28" s="2">
        <v>131</v>
      </c>
      <c r="I28" s="2">
        <v>101</v>
      </c>
    </row>
    <row r="29" spans="1:9" ht="15" customHeight="1" x14ac:dyDescent="0.2">
      <c r="A29" s="1">
        <v>2010</v>
      </c>
      <c r="B29" s="2">
        <v>833</v>
      </c>
      <c r="C29" s="2">
        <v>794</v>
      </c>
      <c r="D29" s="2">
        <v>80</v>
      </c>
      <c r="E29" s="2">
        <v>172</v>
      </c>
      <c r="F29" s="2">
        <v>7</v>
      </c>
      <c r="G29" s="2">
        <v>386</v>
      </c>
      <c r="H29" s="2">
        <v>149</v>
      </c>
      <c r="I29" s="2">
        <v>143</v>
      </c>
    </row>
    <row r="30" spans="1:9" ht="15" customHeight="1" x14ac:dyDescent="0.2">
      <c r="A30" s="1">
        <v>2011</v>
      </c>
      <c r="B30" s="2">
        <v>850</v>
      </c>
      <c r="C30" s="2">
        <v>875</v>
      </c>
      <c r="D30" s="2">
        <v>83</v>
      </c>
      <c r="E30" s="2">
        <v>167</v>
      </c>
      <c r="F30" s="16">
        <v>8</v>
      </c>
      <c r="G30" s="2">
        <v>535</v>
      </c>
      <c r="H30" s="2">
        <v>82</v>
      </c>
      <c r="I30" s="2">
        <v>118</v>
      </c>
    </row>
    <row r="31" spans="1:9" ht="15.75" customHeight="1" x14ac:dyDescent="0.2">
      <c r="A31" s="1">
        <v>2012</v>
      </c>
      <c r="B31" s="9">
        <v>825</v>
      </c>
      <c r="C31" s="9">
        <v>818</v>
      </c>
      <c r="D31" s="9">
        <v>89</v>
      </c>
      <c r="E31" s="9">
        <v>173</v>
      </c>
      <c r="F31" s="9">
        <v>14</v>
      </c>
      <c r="G31" s="9">
        <v>472</v>
      </c>
      <c r="H31" s="9">
        <v>70</v>
      </c>
      <c r="I31" s="9">
        <v>126</v>
      </c>
    </row>
    <row r="32" spans="1:9" ht="15.75" customHeight="1" x14ac:dyDescent="0.2">
      <c r="A32" s="1">
        <v>2013</v>
      </c>
      <c r="B32" s="9">
        <v>781</v>
      </c>
      <c r="C32" s="9">
        <v>801</v>
      </c>
      <c r="D32" s="9">
        <v>79</v>
      </c>
      <c r="E32" s="9">
        <v>174</v>
      </c>
      <c r="F32" s="9">
        <v>10</v>
      </c>
      <c r="G32" s="9">
        <v>437</v>
      </c>
      <c r="H32" s="9">
        <v>101</v>
      </c>
      <c r="I32" s="9">
        <v>105</v>
      </c>
    </row>
    <row r="33" spans="1:9" ht="15" customHeight="1" x14ac:dyDescent="0.2">
      <c r="A33" s="1">
        <v>2014</v>
      </c>
      <c r="B33" s="9">
        <v>668</v>
      </c>
      <c r="C33" s="9">
        <v>683</v>
      </c>
      <c r="D33" s="9">
        <v>92</v>
      </c>
      <c r="E33" s="9">
        <v>146</v>
      </c>
      <c r="F33" s="9">
        <v>4</v>
      </c>
      <c r="G33" s="9">
        <v>374</v>
      </c>
      <c r="H33" s="9">
        <v>67</v>
      </c>
      <c r="I33" s="9">
        <v>90</v>
      </c>
    </row>
    <row r="34" spans="1:9" ht="15" customHeight="1" x14ac:dyDescent="0.2">
      <c r="A34" s="1">
        <v>2015</v>
      </c>
      <c r="B34" s="9">
        <v>711</v>
      </c>
      <c r="C34" s="9">
        <v>700</v>
      </c>
      <c r="D34" s="9">
        <v>101</v>
      </c>
      <c r="E34" s="9">
        <v>111</v>
      </c>
      <c r="F34" s="9">
        <v>9</v>
      </c>
      <c r="G34" s="9">
        <v>371</v>
      </c>
      <c r="H34" s="9">
        <v>108</v>
      </c>
      <c r="I34" s="9">
        <v>101</v>
      </c>
    </row>
    <row r="35" spans="1:9" ht="15" customHeight="1" x14ac:dyDescent="0.2">
      <c r="A35" s="1">
        <v>2016</v>
      </c>
      <c r="B35" s="9">
        <v>702</v>
      </c>
      <c r="C35" s="9">
        <v>715</v>
      </c>
      <c r="D35" s="9">
        <v>87</v>
      </c>
      <c r="E35" s="9">
        <v>110</v>
      </c>
      <c r="F35" s="9">
        <v>7</v>
      </c>
      <c r="G35" s="9">
        <v>396</v>
      </c>
      <c r="H35" s="9">
        <v>115</v>
      </c>
      <c r="I35" s="9">
        <v>88</v>
      </c>
    </row>
    <row r="36" spans="1:9" ht="15" customHeight="1" x14ac:dyDescent="0.2">
      <c r="A36" s="1">
        <v>2017</v>
      </c>
      <c r="B36" s="9">
        <v>730</v>
      </c>
      <c r="C36" s="9">
        <v>712</v>
      </c>
      <c r="D36" s="9">
        <v>92</v>
      </c>
      <c r="E36" s="9">
        <v>110</v>
      </c>
      <c r="F36" s="9">
        <v>5</v>
      </c>
      <c r="G36" s="9">
        <v>374</v>
      </c>
      <c r="H36" s="9">
        <v>131</v>
      </c>
      <c r="I36" s="9">
        <v>106</v>
      </c>
    </row>
    <row r="37" spans="1:9" ht="15" customHeight="1" x14ac:dyDescent="0.2">
      <c r="A37" s="1">
        <v>2018</v>
      </c>
      <c r="B37" s="9">
        <v>634</v>
      </c>
      <c r="C37" s="9">
        <v>625</v>
      </c>
      <c r="D37" s="34">
        <v>66</v>
      </c>
      <c r="E37" s="34">
        <v>100</v>
      </c>
      <c r="F37" s="34">
        <v>6</v>
      </c>
      <c r="G37" s="34">
        <v>331</v>
      </c>
      <c r="H37" s="34">
        <v>122</v>
      </c>
      <c r="I37" s="34">
        <v>115</v>
      </c>
    </row>
    <row r="38" spans="1:9" ht="15" customHeight="1" x14ac:dyDescent="0.2">
      <c r="A38" s="1">
        <v>2019</v>
      </c>
      <c r="B38" s="9">
        <v>590</v>
      </c>
      <c r="C38" s="9">
        <v>604</v>
      </c>
      <c r="D38" s="34">
        <v>50</v>
      </c>
      <c r="E38" s="34">
        <v>107</v>
      </c>
      <c r="F38" s="34">
        <v>21</v>
      </c>
      <c r="G38" s="34">
        <v>294</v>
      </c>
      <c r="H38" s="34">
        <v>132</v>
      </c>
      <c r="I38" s="34">
        <v>101</v>
      </c>
    </row>
    <row r="39" spans="1:9" ht="15" customHeight="1" x14ac:dyDescent="0.2">
      <c r="A39" s="1">
        <v>2020</v>
      </c>
      <c r="B39" s="9">
        <v>602</v>
      </c>
      <c r="C39" s="9">
        <v>563</v>
      </c>
      <c r="D39" s="34">
        <v>49</v>
      </c>
      <c r="E39" s="34">
        <v>81</v>
      </c>
      <c r="F39" s="34">
        <v>3</v>
      </c>
      <c r="G39" s="34">
        <v>282</v>
      </c>
      <c r="H39" s="34">
        <v>148</v>
      </c>
      <c r="I39" s="34">
        <v>140</v>
      </c>
    </row>
    <row r="40" spans="1:9" ht="15" customHeight="1" x14ac:dyDescent="0.2">
      <c r="A40" s="1">
        <v>2021</v>
      </c>
      <c r="B40" s="9">
        <v>537</v>
      </c>
      <c r="C40" s="9">
        <v>562</v>
      </c>
      <c r="D40" s="34">
        <v>57</v>
      </c>
      <c r="E40" s="34">
        <v>80</v>
      </c>
      <c r="F40" s="34">
        <v>5</v>
      </c>
      <c r="G40" s="34">
        <v>302</v>
      </c>
      <c r="H40" s="34">
        <v>118</v>
      </c>
      <c r="I40" s="34">
        <v>115</v>
      </c>
    </row>
    <row r="41" spans="1:9" ht="15" customHeight="1" x14ac:dyDescent="0.2">
      <c r="A41" s="1">
        <v>2022</v>
      </c>
      <c r="B41" s="9">
        <v>591</v>
      </c>
      <c r="C41" s="9">
        <v>616</v>
      </c>
      <c r="D41" s="34">
        <v>65</v>
      </c>
      <c r="E41" s="34">
        <v>85</v>
      </c>
      <c r="F41" s="34">
        <v>3</v>
      </c>
      <c r="G41" s="34">
        <v>364</v>
      </c>
      <c r="H41" s="34">
        <v>99</v>
      </c>
      <c r="I41" s="34">
        <v>90</v>
      </c>
    </row>
    <row r="42" spans="1:9" ht="15" customHeight="1" x14ac:dyDescent="0.2">
      <c r="A42" s="1">
        <v>2023</v>
      </c>
      <c r="B42" s="9">
        <v>648</v>
      </c>
      <c r="C42" s="9">
        <v>616</v>
      </c>
      <c r="D42" s="34">
        <v>65</v>
      </c>
      <c r="E42" s="34">
        <v>79</v>
      </c>
      <c r="F42" s="34">
        <v>8</v>
      </c>
      <c r="G42" s="34">
        <v>341</v>
      </c>
      <c r="H42" s="34">
        <v>123</v>
      </c>
      <c r="I42" s="34">
        <v>121</v>
      </c>
    </row>
    <row r="43" spans="1:9" ht="15" customHeight="1" x14ac:dyDescent="0.2">
      <c r="A43" s="1">
        <v>2024</v>
      </c>
      <c r="B43" s="9">
        <v>709</v>
      </c>
      <c r="C43" s="9">
        <v>706</v>
      </c>
      <c r="D43" s="34">
        <v>59</v>
      </c>
      <c r="E43" s="34">
        <v>111</v>
      </c>
      <c r="F43" s="34">
        <v>3</v>
      </c>
      <c r="G43" s="34">
        <v>363</v>
      </c>
      <c r="H43" s="34">
        <v>170</v>
      </c>
      <c r="I43" s="34">
        <v>124</v>
      </c>
    </row>
    <row r="44" spans="1:9" ht="15" customHeight="1" x14ac:dyDescent="0.2">
      <c r="A44" s="32">
        <v>2025</v>
      </c>
      <c r="B44" s="25">
        <v>706</v>
      </c>
      <c r="C44" s="25">
        <v>705</v>
      </c>
      <c r="D44" s="25">
        <v>61</v>
      </c>
      <c r="E44" s="25">
        <v>89</v>
      </c>
      <c r="F44" s="25">
        <v>10</v>
      </c>
      <c r="G44" s="25">
        <v>397</v>
      </c>
      <c r="H44" s="25">
        <v>148</v>
      </c>
      <c r="I44" s="25">
        <v>125</v>
      </c>
    </row>
    <row r="45" spans="1:9" ht="20.100000000000001" customHeight="1" x14ac:dyDescent="0.2"/>
    <row r="46" spans="1:9" ht="20.100000000000001" customHeight="1" x14ac:dyDescent="0.2"/>
    <row r="47" spans="1:9" ht="20.100000000000001" customHeight="1" x14ac:dyDescent="0.2"/>
  </sheetData>
  <mergeCells count="8">
    <mergeCell ref="H3:I3"/>
    <mergeCell ref="C7:C8"/>
    <mergeCell ref="D7:H7"/>
    <mergeCell ref="A4:I4"/>
    <mergeCell ref="C6:H6"/>
    <mergeCell ref="I6:I8"/>
    <mergeCell ref="A6:A8"/>
    <mergeCell ref="B6:B8"/>
  </mergeCells>
  <phoneticPr fontId="1" type="noConversion"/>
  <pageMargins left="0.78740157480314965" right="0.78740157480314965" top="0.98425196850393704" bottom="0.47244094488188981" header="0.51181102362204722" footer="0.51181102362204722"/>
  <pageSetup paperSize="9" scale="71" orientation="portrait" r:id="rId1"/>
  <headerFooter alignWithMargins="0">
    <oddHeader>&amp;L&amp;9Wydział Statystyki i Analiz 
Departament Analiz i Strategii Ministerstwa Sprawiedliwości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02F95-D563-4889-841F-DC47DE987963}">
  <sheetPr>
    <pageSetUpPr fitToPage="1"/>
  </sheetPr>
  <dimension ref="A1:I44"/>
  <sheetViews>
    <sheetView zoomScaleNormal="100" workbookViewId="0">
      <pane ySplit="8" topLeftCell="A29" activePane="bottomLeft" state="frozen"/>
      <selection pane="bottomLeft" activeCell="O44" sqref="O44"/>
    </sheetView>
  </sheetViews>
  <sheetFormatPr defaultRowHeight="12.75" x14ac:dyDescent="0.2"/>
  <cols>
    <col min="3" max="3" width="17" customWidth="1"/>
    <col min="4" max="4" width="18.7109375" customWidth="1"/>
    <col min="5" max="5" width="14.42578125" customWidth="1"/>
    <col min="6" max="6" width="16.7109375" customWidth="1"/>
  </cols>
  <sheetData>
    <row r="1" spans="1:9" ht="13.5" x14ac:dyDescent="0.2">
      <c r="A1" s="38" t="s">
        <v>1</v>
      </c>
    </row>
    <row r="2" spans="1:9" ht="13.5" x14ac:dyDescent="0.2">
      <c r="A2" s="38" t="s">
        <v>2</v>
      </c>
    </row>
    <row r="3" spans="1:9" ht="12.75" customHeight="1" x14ac:dyDescent="0.2">
      <c r="A3" s="38" t="s">
        <v>3</v>
      </c>
      <c r="E3" s="41"/>
      <c r="F3" s="41"/>
    </row>
    <row r="4" spans="1:9" ht="57" customHeight="1" x14ac:dyDescent="0.2">
      <c r="A4" s="55" t="s">
        <v>17</v>
      </c>
      <c r="B4" s="55"/>
      <c r="C4" s="55"/>
      <c r="D4" s="55"/>
      <c r="E4" s="55"/>
      <c r="F4" s="55"/>
      <c r="G4" s="7"/>
      <c r="H4" s="7"/>
      <c r="I4" s="7"/>
    </row>
    <row r="7" spans="1:9" ht="21" customHeight="1" x14ac:dyDescent="0.2">
      <c r="A7" s="67" t="s">
        <v>4</v>
      </c>
      <c r="B7" s="65" t="s">
        <v>5</v>
      </c>
      <c r="C7" s="63" t="s">
        <v>6</v>
      </c>
      <c r="D7" s="64"/>
      <c r="E7" s="64"/>
      <c r="F7" s="65" t="s">
        <v>8</v>
      </c>
    </row>
    <row r="8" spans="1:9" ht="89.25" x14ac:dyDescent="0.2">
      <c r="A8" s="68"/>
      <c r="B8" s="66"/>
      <c r="C8" s="27" t="s">
        <v>7</v>
      </c>
      <c r="D8" s="27" t="s">
        <v>12</v>
      </c>
      <c r="E8" s="27" t="s">
        <v>14</v>
      </c>
      <c r="F8" s="66"/>
    </row>
    <row r="9" spans="1:9" ht="15" customHeight="1" x14ac:dyDescent="0.2">
      <c r="A9" s="1">
        <v>1990</v>
      </c>
      <c r="B9" s="10">
        <v>360</v>
      </c>
      <c r="C9" s="10">
        <v>361</v>
      </c>
      <c r="D9" s="10">
        <v>334</v>
      </c>
      <c r="E9" s="10">
        <v>27</v>
      </c>
      <c r="F9" s="9">
        <v>10</v>
      </c>
    </row>
    <row r="10" spans="1:9" ht="15" customHeight="1" x14ac:dyDescent="0.2">
      <c r="A10" s="1">
        <v>1991</v>
      </c>
      <c r="B10" s="10">
        <v>324</v>
      </c>
      <c r="C10" s="10">
        <v>322</v>
      </c>
      <c r="D10" s="10">
        <v>296</v>
      </c>
      <c r="E10" s="10">
        <v>26</v>
      </c>
      <c r="F10" s="9">
        <v>12</v>
      </c>
    </row>
    <row r="11" spans="1:9" ht="15" customHeight="1" x14ac:dyDescent="0.2">
      <c r="A11" s="1">
        <v>1992</v>
      </c>
      <c r="B11" s="10">
        <v>361</v>
      </c>
      <c r="C11" s="10">
        <v>367</v>
      </c>
      <c r="D11" s="10">
        <v>343</v>
      </c>
      <c r="E11" s="10">
        <v>24</v>
      </c>
      <c r="F11" s="9">
        <v>6</v>
      </c>
    </row>
    <row r="12" spans="1:9" ht="15" customHeight="1" x14ac:dyDescent="0.2">
      <c r="A12" s="1">
        <v>1993</v>
      </c>
      <c r="B12" s="10">
        <v>510</v>
      </c>
      <c r="C12" s="10">
        <v>501</v>
      </c>
      <c r="D12" s="10">
        <v>458</v>
      </c>
      <c r="E12" s="10">
        <v>43</v>
      </c>
      <c r="F12" s="9">
        <v>15</v>
      </c>
    </row>
    <row r="13" spans="1:9" ht="15" customHeight="1" x14ac:dyDescent="0.2">
      <c r="A13" s="1">
        <v>1994</v>
      </c>
      <c r="B13" s="10">
        <v>545</v>
      </c>
      <c r="C13" s="10">
        <v>541</v>
      </c>
      <c r="D13" s="10">
        <v>511</v>
      </c>
      <c r="E13" s="10">
        <v>30</v>
      </c>
      <c r="F13" s="9">
        <v>19</v>
      </c>
    </row>
    <row r="14" spans="1:9" ht="15" customHeight="1" x14ac:dyDescent="0.2">
      <c r="A14" s="1">
        <v>1995</v>
      </c>
      <c r="B14" s="10">
        <v>460</v>
      </c>
      <c r="C14" s="10">
        <v>464</v>
      </c>
      <c r="D14" s="10">
        <v>431</v>
      </c>
      <c r="E14" s="10">
        <v>33</v>
      </c>
      <c r="F14" s="9">
        <v>15</v>
      </c>
    </row>
    <row r="15" spans="1:9" ht="15" customHeight="1" x14ac:dyDescent="0.2">
      <c r="A15" s="1">
        <v>1996</v>
      </c>
      <c r="B15" s="10">
        <v>452</v>
      </c>
      <c r="C15" s="10">
        <v>456</v>
      </c>
      <c r="D15" s="10">
        <v>425</v>
      </c>
      <c r="E15" s="10">
        <v>31</v>
      </c>
      <c r="F15" s="9">
        <v>11</v>
      </c>
    </row>
    <row r="16" spans="1:9" ht="15" customHeight="1" x14ac:dyDescent="0.2">
      <c r="A16" s="1">
        <v>1997</v>
      </c>
      <c r="B16" s="10">
        <v>405</v>
      </c>
      <c r="C16" s="10">
        <v>409</v>
      </c>
      <c r="D16" s="10">
        <v>351</v>
      </c>
      <c r="E16" s="10">
        <v>58</v>
      </c>
      <c r="F16" s="9">
        <v>8</v>
      </c>
    </row>
    <row r="17" spans="1:6" ht="15" customHeight="1" x14ac:dyDescent="0.2">
      <c r="A17" s="1">
        <v>1998</v>
      </c>
      <c r="B17" s="10">
        <f>543+723</f>
        <v>1266</v>
      </c>
      <c r="C17" s="10">
        <f>505+701</f>
        <v>1206</v>
      </c>
      <c r="D17" s="10">
        <f>126+244</f>
        <v>370</v>
      </c>
      <c r="E17" s="10">
        <f>379+457</f>
        <v>836</v>
      </c>
      <c r="F17" s="9">
        <f>65+30</f>
        <v>95</v>
      </c>
    </row>
    <row r="18" spans="1:6" ht="15" customHeight="1" x14ac:dyDescent="0.2">
      <c r="A18" s="1">
        <v>1999</v>
      </c>
      <c r="B18" s="10">
        <v>1601</v>
      </c>
      <c r="C18" s="10">
        <v>1618</v>
      </c>
      <c r="D18" s="10">
        <v>327</v>
      </c>
      <c r="E18" s="10">
        <v>1291</v>
      </c>
      <c r="F18" s="9">
        <v>48</v>
      </c>
    </row>
    <row r="19" spans="1:6" ht="15" customHeight="1" x14ac:dyDescent="0.2">
      <c r="A19" s="1">
        <v>2000</v>
      </c>
      <c r="B19" s="2">
        <v>1560</v>
      </c>
      <c r="C19" s="2">
        <v>1565</v>
      </c>
      <c r="D19" s="2">
        <v>276</v>
      </c>
      <c r="E19" s="2">
        <v>1289</v>
      </c>
      <c r="F19" s="3">
        <v>43</v>
      </c>
    </row>
    <row r="20" spans="1:6" ht="15" customHeight="1" x14ac:dyDescent="0.2">
      <c r="A20" s="1">
        <v>2001</v>
      </c>
      <c r="B20" s="2">
        <v>2153</v>
      </c>
      <c r="C20" s="2">
        <v>2103</v>
      </c>
      <c r="D20" s="2">
        <v>255</v>
      </c>
      <c r="E20" s="2">
        <v>1848</v>
      </c>
      <c r="F20" s="3">
        <v>93</v>
      </c>
    </row>
    <row r="21" spans="1:6" ht="15" customHeight="1" x14ac:dyDescent="0.2">
      <c r="A21" s="1">
        <v>2002</v>
      </c>
      <c r="B21" s="2">
        <v>2624</v>
      </c>
      <c r="C21" s="2">
        <v>2646</v>
      </c>
      <c r="D21" s="2">
        <v>283</v>
      </c>
      <c r="E21" s="2">
        <v>2363</v>
      </c>
      <c r="F21" s="3">
        <v>71</v>
      </c>
    </row>
    <row r="22" spans="1:6" ht="15" customHeight="1" x14ac:dyDescent="0.2">
      <c r="A22" s="1">
        <v>2003</v>
      </c>
      <c r="B22" s="2">
        <v>2500</v>
      </c>
      <c r="C22" s="2">
        <v>2478</v>
      </c>
      <c r="D22" s="2">
        <v>254</v>
      </c>
      <c r="E22" s="2">
        <v>2224</v>
      </c>
      <c r="F22" s="3">
        <v>94</v>
      </c>
    </row>
    <row r="23" spans="1:6" ht="15" customHeight="1" x14ac:dyDescent="0.2">
      <c r="A23" s="1">
        <v>2004</v>
      </c>
      <c r="B23" s="2">
        <v>2458</v>
      </c>
      <c r="C23" s="2">
        <v>2459</v>
      </c>
      <c r="D23" s="2">
        <v>250</v>
      </c>
      <c r="E23" s="2">
        <v>2209</v>
      </c>
      <c r="F23" s="3">
        <v>92</v>
      </c>
    </row>
    <row r="24" spans="1:6" ht="15" customHeight="1" x14ac:dyDescent="0.2">
      <c r="A24" s="1">
        <v>2005</v>
      </c>
      <c r="B24" s="2">
        <v>2396</v>
      </c>
      <c r="C24" s="2">
        <v>2427</v>
      </c>
      <c r="D24" s="2">
        <v>233</v>
      </c>
      <c r="E24" s="2">
        <v>2194</v>
      </c>
      <c r="F24" s="3">
        <v>59</v>
      </c>
    </row>
    <row r="25" spans="1:6" ht="15" customHeight="1" x14ac:dyDescent="0.2">
      <c r="A25" s="1">
        <v>2006</v>
      </c>
      <c r="B25" s="2">
        <v>2242</v>
      </c>
      <c r="C25" s="2">
        <v>2231</v>
      </c>
      <c r="D25" s="2">
        <v>260</v>
      </c>
      <c r="E25" s="2">
        <v>1971</v>
      </c>
      <c r="F25" s="3">
        <v>70</v>
      </c>
    </row>
    <row r="26" spans="1:6" ht="15" customHeight="1" x14ac:dyDescent="0.2">
      <c r="A26" s="1">
        <v>2007</v>
      </c>
      <c r="B26" s="2">
        <v>1690</v>
      </c>
      <c r="C26" s="2">
        <v>1693</v>
      </c>
      <c r="D26" s="2">
        <v>174</v>
      </c>
      <c r="E26" s="2">
        <v>1519</v>
      </c>
      <c r="F26" s="3">
        <v>67</v>
      </c>
    </row>
    <row r="27" spans="1:6" ht="15" customHeight="1" x14ac:dyDescent="0.2">
      <c r="A27" s="1">
        <v>2008</v>
      </c>
      <c r="B27" s="2">
        <v>1614</v>
      </c>
      <c r="C27" s="2">
        <v>1623</v>
      </c>
      <c r="D27" s="2">
        <v>141</v>
      </c>
      <c r="E27" s="2">
        <v>1482</v>
      </c>
      <c r="F27" s="3">
        <v>56</v>
      </c>
    </row>
    <row r="28" spans="1:6" ht="15" customHeight="1" x14ac:dyDescent="0.2">
      <c r="A28" s="1">
        <v>2009</v>
      </c>
      <c r="B28" s="2">
        <v>1442</v>
      </c>
      <c r="C28" s="2">
        <v>1446</v>
      </c>
      <c r="D28" s="2">
        <v>127</v>
      </c>
      <c r="E28" s="2">
        <v>1319</v>
      </c>
      <c r="F28" s="3">
        <v>39</v>
      </c>
    </row>
    <row r="29" spans="1:6" ht="15" customHeight="1" x14ac:dyDescent="0.2">
      <c r="A29" s="1">
        <v>2010</v>
      </c>
      <c r="B29" s="2">
        <v>1251</v>
      </c>
      <c r="C29" s="2">
        <v>1235</v>
      </c>
      <c r="D29" s="2">
        <v>99</v>
      </c>
      <c r="E29" s="2">
        <v>1136</v>
      </c>
      <c r="F29" s="3">
        <v>55</v>
      </c>
    </row>
    <row r="30" spans="1:6" ht="15" customHeight="1" x14ac:dyDescent="0.2">
      <c r="A30" s="1">
        <v>2011</v>
      </c>
      <c r="B30" s="2">
        <v>1428</v>
      </c>
      <c r="C30" s="2">
        <v>1428</v>
      </c>
      <c r="D30" s="2">
        <v>118</v>
      </c>
      <c r="E30" s="2">
        <v>1310</v>
      </c>
      <c r="F30" s="3">
        <v>55</v>
      </c>
    </row>
    <row r="31" spans="1:6" ht="15" customHeight="1" x14ac:dyDescent="0.2">
      <c r="A31" s="1">
        <v>2012</v>
      </c>
      <c r="B31" s="10">
        <v>1246</v>
      </c>
      <c r="C31" s="10">
        <v>1256</v>
      </c>
      <c r="D31" s="10">
        <v>73</v>
      </c>
      <c r="E31" s="10">
        <v>1183</v>
      </c>
      <c r="F31" s="9">
        <v>45</v>
      </c>
    </row>
    <row r="32" spans="1:6" ht="15" customHeight="1" x14ac:dyDescent="0.2">
      <c r="A32" s="1">
        <v>2013</v>
      </c>
      <c r="B32" s="10">
        <v>1188</v>
      </c>
      <c r="C32" s="10">
        <v>1197</v>
      </c>
      <c r="D32" s="10">
        <v>79</v>
      </c>
      <c r="E32" s="10">
        <v>1118</v>
      </c>
      <c r="F32" s="9">
        <v>36</v>
      </c>
    </row>
    <row r="33" spans="1:6" ht="15" customHeight="1" x14ac:dyDescent="0.2">
      <c r="A33" s="1">
        <v>2014</v>
      </c>
      <c r="B33" s="10">
        <v>1006</v>
      </c>
      <c r="C33" s="10">
        <v>992</v>
      </c>
      <c r="D33" s="10">
        <v>90</v>
      </c>
      <c r="E33" s="10">
        <v>902</v>
      </c>
      <c r="F33" s="9">
        <v>50</v>
      </c>
    </row>
    <row r="34" spans="1:6" ht="15" customHeight="1" x14ac:dyDescent="0.2">
      <c r="A34" s="1">
        <v>2015</v>
      </c>
      <c r="B34" s="10">
        <v>947</v>
      </c>
      <c r="C34" s="10">
        <v>960</v>
      </c>
      <c r="D34" s="10">
        <v>74</v>
      </c>
      <c r="E34" s="10">
        <v>886</v>
      </c>
      <c r="F34" s="9">
        <v>37</v>
      </c>
    </row>
    <row r="35" spans="1:6" ht="15" customHeight="1" x14ac:dyDescent="0.2">
      <c r="A35" s="1">
        <v>2016</v>
      </c>
      <c r="B35" s="10">
        <v>1025</v>
      </c>
      <c r="C35" s="10">
        <v>1016</v>
      </c>
      <c r="D35" s="10">
        <v>59</v>
      </c>
      <c r="E35" s="10">
        <v>957</v>
      </c>
      <c r="F35" s="9">
        <v>46</v>
      </c>
    </row>
    <row r="36" spans="1:6" ht="15" customHeight="1" x14ac:dyDescent="0.2">
      <c r="A36" s="1">
        <v>2017</v>
      </c>
      <c r="B36" s="10">
        <v>875</v>
      </c>
      <c r="C36" s="10">
        <v>869</v>
      </c>
      <c r="D36" s="10">
        <v>56</v>
      </c>
      <c r="E36" s="10">
        <v>813</v>
      </c>
      <c r="F36" s="9">
        <v>52</v>
      </c>
    </row>
    <row r="37" spans="1:6" ht="15" customHeight="1" x14ac:dyDescent="0.2">
      <c r="A37" s="1">
        <v>2018</v>
      </c>
      <c r="B37" s="10">
        <v>892</v>
      </c>
      <c r="C37" s="33">
        <v>886</v>
      </c>
      <c r="D37" s="10">
        <v>46</v>
      </c>
      <c r="E37" s="33">
        <v>840</v>
      </c>
      <c r="F37" s="34">
        <v>58</v>
      </c>
    </row>
    <row r="38" spans="1:6" ht="15" customHeight="1" x14ac:dyDescent="0.2">
      <c r="A38" s="1">
        <v>2019</v>
      </c>
      <c r="B38" s="10">
        <v>873</v>
      </c>
      <c r="C38" s="33">
        <v>860</v>
      </c>
      <c r="D38" s="10">
        <v>37</v>
      </c>
      <c r="E38" s="33">
        <v>823</v>
      </c>
      <c r="F38" s="34">
        <v>71</v>
      </c>
    </row>
    <row r="39" spans="1:6" ht="15" customHeight="1" x14ac:dyDescent="0.2">
      <c r="A39" s="1">
        <v>2020</v>
      </c>
      <c r="B39" s="10">
        <v>881</v>
      </c>
      <c r="C39" s="33">
        <v>882</v>
      </c>
      <c r="D39" s="10">
        <v>45</v>
      </c>
      <c r="E39" s="33">
        <v>837</v>
      </c>
      <c r="F39" s="34">
        <v>67</v>
      </c>
    </row>
    <row r="40" spans="1:6" ht="15" customHeight="1" x14ac:dyDescent="0.2">
      <c r="A40" s="1">
        <v>2021</v>
      </c>
      <c r="B40" s="10">
        <v>825</v>
      </c>
      <c r="C40" s="33">
        <v>846</v>
      </c>
      <c r="D40" s="10">
        <v>40</v>
      </c>
      <c r="E40" s="33">
        <v>806</v>
      </c>
      <c r="F40" s="34">
        <v>46</v>
      </c>
    </row>
    <row r="41" spans="1:6" ht="15" customHeight="1" x14ac:dyDescent="0.2">
      <c r="A41" s="1">
        <v>2022</v>
      </c>
      <c r="B41" s="10">
        <v>785</v>
      </c>
      <c r="C41" s="33">
        <v>783</v>
      </c>
      <c r="D41" s="10">
        <v>37</v>
      </c>
      <c r="E41" s="33">
        <v>746</v>
      </c>
      <c r="F41" s="34">
        <v>48</v>
      </c>
    </row>
    <row r="42" spans="1:6" ht="15" customHeight="1" x14ac:dyDescent="0.2">
      <c r="A42" s="1">
        <v>2023</v>
      </c>
      <c r="B42" s="10">
        <v>780</v>
      </c>
      <c r="C42" s="33">
        <v>776</v>
      </c>
      <c r="D42" s="10">
        <v>37</v>
      </c>
      <c r="E42" s="33">
        <v>739</v>
      </c>
      <c r="F42" s="34">
        <v>53</v>
      </c>
    </row>
    <row r="43" spans="1:6" ht="15" customHeight="1" x14ac:dyDescent="0.2">
      <c r="A43" s="1">
        <v>2024</v>
      </c>
      <c r="B43" s="10">
        <v>807</v>
      </c>
      <c r="C43" s="33">
        <v>815</v>
      </c>
      <c r="D43" s="10">
        <v>39</v>
      </c>
      <c r="E43" s="33">
        <v>776</v>
      </c>
      <c r="F43" s="34">
        <v>45</v>
      </c>
    </row>
    <row r="44" spans="1:6" ht="15" customHeight="1" x14ac:dyDescent="0.2">
      <c r="A44" s="32">
        <v>2025</v>
      </c>
      <c r="B44" s="26">
        <v>783</v>
      </c>
      <c r="C44" s="26">
        <v>772</v>
      </c>
      <c r="D44" s="26">
        <v>41</v>
      </c>
      <c r="E44" s="26">
        <v>731</v>
      </c>
      <c r="F44" s="25">
        <v>56</v>
      </c>
    </row>
  </sheetData>
  <mergeCells count="6">
    <mergeCell ref="E3:F3"/>
    <mergeCell ref="A4:F4"/>
    <mergeCell ref="C7:E7"/>
    <mergeCell ref="F7:F8"/>
    <mergeCell ref="A7:A8"/>
    <mergeCell ref="B7:B8"/>
  </mergeCells>
  <phoneticPr fontId="1" type="noConversion"/>
  <printOptions horizontalCentered="1"/>
  <pageMargins left="0.78740157480314965" right="0.78740157480314965" top="0.98425196850393704" bottom="0.70866141732283472" header="0.51181102362204722" footer="0.51181102362204722"/>
  <pageSetup paperSize="9" scale="64" orientation="portrait" r:id="rId1"/>
  <headerFooter alignWithMargins="0">
    <oddHeader>&amp;L&amp;9Wydział Statystyki i Analiz 
Departament Analiz i Strategii Ministerstwa Sprawiedliwości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ED425-8D9D-45E3-8675-ABB0160DAA9D}">
  <dimension ref="A1:L59"/>
  <sheetViews>
    <sheetView zoomScaleNormal="100" workbookViewId="0">
      <pane ySplit="8" topLeftCell="A9" activePane="bottomLeft" state="frozen"/>
      <selection pane="bottomLeft" activeCell="M29" sqref="M29"/>
    </sheetView>
  </sheetViews>
  <sheetFormatPr defaultRowHeight="12.75" x14ac:dyDescent="0.2"/>
  <cols>
    <col min="2" max="6" width="13.28515625" customWidth="1"/>
  </cols>
  <sheetData>
    <row r="1" spans="1:6" ht="13.5" x14ac:dyDescent="0.2">
      <c r="A1" s="38" t="s">
        <v>1</v>
      </c>
    </row>
    <row r="2" spans="1:6" ht="13.5" x14ac:dyDescent="0.2">
      <c r="A2" s="38" t="s">
        <v>2</v>
      </c>
    </row>
    <row r="3" spans="1:6" ht="15" customHeight="1" x14ac:dyDescent="0.2">
      <c r="A3" s="38" t="s">
        <v>3</v>
      </c>
      <c r="E3" s="37"/>
      <c r="F3" s="37"/>
    </row>
    <row r="4" spans="1:6" ht="42" customHeight="1" x14ac:dyDescent="0.25">
      <c r="A4" s="45" t="s">
        <v>18</v>
      </c>
      <c r="B4" s="70"/>
      <c r="C4" s="70"/>
      <c r="D4" s="70"/>
      <c r="E4" s="70"/>
      <c r="F4" s="70"/>
    </row>
    <row r="7" spans="1:6" ht="18.75" customHeight="1" x14ac:dyDescent="0.2">
      <c r="A7" s="49" t="s">
        <v>4</v>
      </c>
      <c r="B7" s="52" t="s">
        <v>5</v>
      </c>
      <c r="C7" s="71" t="s">
        <v>6</v>
      </c>
      <c r="D7" s="72"/>
      <c r="E7" s="72"/>
      <c r="F7" s="52" t="s">
        <v>8</v>
      </c>
    </row>
    <row r="8" spans="1:6" ht="120" x14ac:dyDescent="0.2">
      <c r="A8" s="51"/>
      <c r="B8" s="48"/>
      <c r="C8" s="28" t="s">
        <v>7</v>
      </c>
      <c r="D8" s="36" t="s">
        <v>12</v>
      </c>
      <c r="E8" s="28" t="s">
        <v>14</v>
      </c>
      <c r="F8" s="48"/>
    </row>
    <row r="9" spans="1:6" ht="18.75" customHeight="1" x14ac:dyDescent="0.35">
      <c r="A9" s="8">
        <v>2005</v>
      </c>
      <c r="B9" s="13">
        <v>672</v>
      </c>
      <c r="C9" s="13">
        <v>680</v>
      </c>
      <c r="D9" s="31" t="s">
        <v>0</v>
      </c>
      <c r="E9" s="14" t="s">
        <v>0</v>
      </c>
      <c r="F9" s="13">
        <v>9</v>
      </c>
    </row>
    <row r="10" spans="1:6" ht="18.75" customHeight="1" x14ac:dyDescent="0.2">
      <c r="A10" s="1">
        <v>2006</v>
      </c>
      <c r="B10" s="3">
        <v>685</v>
      </c>
      <c r="C10" s="3">
        <v>690</v>
      </c>
      <c r="D10" s="4">
        <v>36</v>
      </c>
      <c r="E10" s="2">
        <v>635</v>
      </c>
      <c r="F10" s="2">
        <v>8</v>
      </c>
    </row>
    <row r="11" spans="1:6" ht="18.75" customHeight="1" x14ac:dyDescent="0.2">
      <c r="A11" s="1">
        <v>2007</v>
      </c>
      <c r="B11" s="2">
        <v>517</v>
      </c>
      <c r="C11" s="2">
        <v>508</v>
      </c>
      <c r="D11" s="16">
        <v>30</v>
      </c>
      <c r="E11" s="2">
        <v>430</v>
      </c>
      <c r="F11" s="2">
        <v>17</v>
      </c>
    </row>
    <row r="12" spans="1:6" ht="18.75" customHeight="1" x14ac:dyDescent="0.2">
      <c r="A12" s="15">
        <v>2008</v>
      </c>
      <c r="B12" s="2">
        <v>477</v>
      </c>
      <c r="C12" s="2">
        <v>480</v>
      </c>
      <c r="D12" s="16">
        <v>23</v>
      </c>
      <c r="E12" s="2">
        <v>377</v>
      </c>
      <c r="F12" s="2">
        <v>14</v>
      </c>
    </row>
    <row r="13" spans="1:6" ht="18.75" customHeight="1" x14ac:dyDescent="0.2">
      <c r="A13" s="15">
        <v>2009</v>
      </c>
      <c r="B13" s="2">
        <v>384</v>
      </c>
      <c r="C13" s="2">
        <v>379</v>
      </c>
      <c r="D13" s="16">
        <v>22</v>
      </c>
      <c r="E13" s="2">
        <v>285</v>
      </c>
      <c r="F13" s="2">
        <v>19</v>
      </c>
    </row>
    <row r="14" spans="1:6" ht="18.75" customHeight="1" x14ac:dyDescent="0.2">
      <c r="A14" s="1">
        <v>2010</v>
      </c>
      <c r="B14" s="2">
        <v>388</v>
      </c>
      <c r="C14" s="2">
        <v>390</v>
      </c>
      <c r="D14" s="16">
        <v>15</v>
      </c>
      <c r="E14" s="2">
        <v>212</v>
      </c>
      <c r="F14" s="2">
        <v>17</v>
      </c>
    </row>
    <row r="15" spans="1:6" ht="18.75" customHeight="1" x14ac:dyDescent="0.2">
      <c r="A15" s="1">
        <v>2011</v>
      </c>
      <c r="B15" s="2">
        <v>535</v>
      </c>
      <c r="C15" s="2">
        <v>535</v>
      </c>
      <c r="D15" s="16">
        <v>17</v>
      </c>
      <c r="E15" s="2">
        <v>518</v>
      </c>
      <c r="F15" s="2">
        <v>17</v>
      </c>
    </row>
    <row r="16" spans="1:6" ht="18.75" customHeight="1" x14ac:dyDescent="0.2">
      <c r="A16" s="1">
        <v>2012</v>
      </c>
      <c r="B16" s="2">
        <v>481</v>
      </c>
      <c r="C16" s="2">
        <v>487</v>
      </c>
      <c r="D16" s="16">
        <v>22</v>
      </c>
      <c r="E16" s="2">
        <v>465</v>
      </c>
      <c r="F16" s="2">
        <v>11</v>
      </c>
    </row>
    <row r="17" spans="1:6" ht="18.75" customHeight="1" x14ac:dyDescent="0.2">
      <c r="A17" s="1">
        <v>2013</v>
      </c>
      <c r="B17" s="2">
        <v>475</v>
      </c>
      <c r="C17" s="2">
        <v>451</v>
      </c>
      <c r="D17" s="16">
        <v>33</v>
      </c>
      <c r="E17" s="2">
        <v>418</v>
      </c>
      <c r="F17" s="2">
        <v>18</v>
      </c>
    </row>
    <row r="18" spans="1:6" ht="18.75" customHeight="1" x14ac:dyDescent="0.2">
      <c r="A18" s="1">
        <v>2014</v>
      </c>
      <c r="B18" s="2">
        <v>378</v>
      </c>
      <c r="C18" s="2">
        <v>376</v>
      </c>
      <c r="D18" s="16">
        <v>21</v>
      </c>
      <c r="E18" s="2">
        <v>355</v>
      </c>
      <c r="F18" s="2">
        <v>18</v>
      </c>
    </row>
    <row r="19" spans="1:6" ht="18.75" customHeight="1" x14ac:dyDescent="0.2">
      <c r="A19" s="1">
        <v>2015</v>
      </c>
      <c r="B19" s="2">
        <v>386</v>
      </c>
      <c r="C19" s="2">
        <v>394</v>
      </c>
      <c r="D19" s="16">
        <v>17</v>
      </c>
      <c r="E19" s="2">
        <v>377</v>
      </c>
      <c r="F19" s="2">
        <v>10</v>
      </c>
    </row>
    <row r="20" spans="1:6" ht="18.75" customHeight="1" x14ac:dyDescent="0.2">
      <c r="A20" s="1">
        <v>2016</v>
      </c>
      <c r="B20" s="2">
        <v>379</v>
      </c>
      <c r="C20" s="2">
        <v>380</v>
      </c>
      <c r="D20" s="16">
        <v>11</v>
      </c>
      <c r="E20" s="2">
        <v>369</v>
      </c>
      <c r="F20" s="2">
        <v>8</v>
      </c>
    </row>
    <row r="21" spans="1:6" ht="18.75" customHeight="1" x14ac:dyDescent="0.2">
      <c r="A21" s="1">
        <v>2017</v>
      </c>
      <c r="B21" s="2">
        <v>388</v>
      </c>
      <c r="C21" s="16">
        <v>386</v>
      </c>
      <c r="D21" s="2">
        <v>8</v>
      </c>
      <c r="E21" s="16">
        <v>378</v>
      </c>
      <c r="F21" s="2">
        <v>11</v>
      </c>
    </row>
    <row r="22" spans="1:6" ht="18.75" customHeight="1" x14ac:dyDescent="0.2">
      <c r="A22" s="1">
        <v>2018</v>
      </c>
      <c r="B22" s="16">
        <v>364</v>
      </c>
      <c r="C22" s="16">
        <v>349</v>
      </c>
      <c r="D22" s="2">
        <v>12</v>
      </c>
      <c r="E22" s="16">
        <v>337</v>
      </c>
      <c r="F22" s="2">
        <v>26</v>
      </c>
    </row>
    <row r="23" spans="1:6" ht="18.75" customHeight="1" x14ac:dyDescent="0.2">
      <c r="A23" s="1">
        <v>2019</v>
      </c>
      <c r="B23" s="16">
        <v>347</v>
      </c>
      <c r="C23" s="2">
        <v>344</v>
      </c>
      <c r="D23" s="2">
        <v>15</v>
      </c>
      <c r="E23" s="2">
        <v>329</v>
      </c>
      <c r="F23" s="2">
        <v>29</v>
      </c>
    </row>
    <row r="24" spans="1:6" ht="18.75" customHeight="1" x14ac:dyDescent="0.2">
      <c r="A24" s="1">
        <v>2020</v>
      </c>
      <c r="B24" s="16">
        <v>336</v>
      </c>
      <c r="C24" s="2">
        <v>311</v>
      </c>
      <c r="D24" s="2">
        <v>26</v>
      </c>
      <c r="E24" s="2">
        <v>285</v>
      </c>
      <c r="F24" s="2">
        <v>54</v>
      </c>
    </row>
    <row r="25" spans="1:6" ht="18.75" customHeight="1" x14ac:dyDescent="0.2">
      <c r="A25" s="1">
        <v>2021</v>
      </c>
      <c r="B25" s="16">
        <v>361</v>
      </c>
      <c r="C25" s="2">
        <v>382</v>
      </c>
      <c r="D25" s="2">
        <v>18</v>
      </c>
      <c r="E25" s="2">
        <v>364</v>
      </c>
      <c r="F25" s="2">
        <v>33</v>
      </c>
    </row>
    <row r="26" spans="1:6" ht="18.75" customHeight="1" x14ac:dyDescent="0.2">
      <c r="A26" s="1">
        <v>2022</v>
      </c>
      <c r="B26" s="16">
        <v>395</v>
      </c>
      <c r="C26" s="2">
        <v>394</v>
      </c>
      <c r="D26" s="2">
        <v>19</v>
      </c>
      <c r="E26" s="2">
        <v>375</v>
      </c>
      <c r="F26" s="2">
        <v>34</v>
      </c>
    </row>
    <row r="27" spans="1:6" ht="18.75" customHeight="1" x14ac:dyDescent="0.2">
      <c r="A27" s="1">
        <v>2023</v>
      </c>
      <c r="B27" s="16">
        <v>391</v>
      </c>
      <c r="C27" s="2">
        <v>394</v>
      </c>
      <c r="D27" s="2">
        <v>16</v>
      </c>
      <c r="E27" s="2">
        <v>378</v>
      </c>
      <c r="F27" s="2">
        <v>31</v>
      </c>
    </row>
    <row r="28" spans="1:6" ht="18.75" customHeight="1" x14ac:dyDescent="0.2">
      <c r="A28" s="1">
        <v>2024</v>
      </c>
      <c r="B28" s="16">
        <v>414</v>
      </c>
      <c r="C28" s="2">
        <v>426</v>
      </c>
      <c r="D28" s="2">
        <v>9</v>
      </c>
      <c r="E28" s="2">
        <v>417</v>
      </c>
      <c r="F28" s="2">
        <v>19</v>
      </c>
    </row>
    <row r="29" spans="1:6" ht="18.75" customHeight="1" x14ac:dyDescent="0.2">
      <c r="A29" s="32">
        <v>2025</v>
      </c>
      <c r="B29" s="24">
        <v>462</v>
      </c>
      <c r="C29" s="24">
        <v>431</v>
      </c>
      <c r="D29" s="24">
        <v>10</v>
      </c>
      <c r="E29" s="24">
        <v>421</v>
      </c>
      <c r="F29" s="24">
        <v>50</v>
      </c>
    </row>
    <row r="30" spans="1:6" ht="18.75" customHeight="1" x14ac:dyDescent="0.2">
      <c r="A30" s="5"/>
      <c r="B30" s="17"/>
      <c r="C30" s="17"/>
      <c r="D30" s="17"/>
      <c r="E30" s="17"/>
      <c r="F30" s="17"/>
    </row>
    <row r="31" spans="1:6" ht="18.75" customHeight="1" x14ac:dyDescent="0.2">
      <c r="A31" s="5"/>
      <c r="B31" s="17"/>
      <c r="C31" s="17"/>
      <c r="D31" s="17"/>
      <c r="E31" s="17"/>
      <c r="F31" s="17"/>
    </row>
    <row r="32" spans="1:6" ht="18.75" customHeight="1" x14ac:dyDescent="0.2">
      <c r="A32" s="5"/>
      <c r="B32" s="17"/>
      <c r="C32" s="17"/>
      <c r="D32" s="17"/>
      <c r="E32" s="17"/>
      <c r="F32" s="17"/>
    </row>
    <row r="33" spans="1:12" ht="18.75" customHeight="1" x14ac:dyDescent="0.2">
      <c r="A33" s="5"/>
      <c r="B33" s="17"/>
      <c r="C33" s="17"/>
      <c r="D33" s="17"/>
      <c r="E33" s="17"/>
      <c r="F33" s="17"/>
    </row>
    <row r="34" spans="1:12" ht="18.75" customHeight="1" x14ac:dyDescent="0.2">
      <c r="A34" s="5"/>
      <c r="B34" s="17"/>
      <c r="C34" s="17"/>
      <c r="D34" s="17"/>
      <c r="E34" s="17"/>
      <c r="F34" s="17"/>
    </row>
    <row r="35" spans="1:12" ht="18.75" customHeight="1" x14ac:dyDescent="0.2">
      <c r="A35" s="5"/>
      <c r="B35" s="17"/>
      <c r="C35" s="17"/>
      <c r="D35" s="17"/>
      <c r="E35" s="17"/>
      <c r="F35" s="17"/>
    </row>
    <row r="36" spans="1:12" ht="18.75" customHeight="1" x14ac:dyDescent="0.2">
      <c r="A36" s="5"/>
      <c r="B36" s="17"/>
      <c r="C36" s="17"/>
      <c r="D36" s="17"/>
      <c r="E36" s="17"/>
      <c r="F36" s="17"/>
    </row>
    <row r="37" spans="1:12" ht="18.75" customHeight="1" x14ac:dyDescent="0.2">
      <c r="A37" s="5"/>
      <c r="B37" s="17"/>
      <c r="C37" s="17"/>
      <c r="D37" s="17"/>
      <c r="E37" s="17"/>
      <c r="F37" s="17"/>
    </row>
    <row r="38" spans="1:12" ht="18.75" customHeight="1" x14ac:dyDescent="0.2">
      <c r="A38" s="5"/>
      <c r="B38" s="17"/>
      <c r="C38" s="17"/>
      <c r="D38" s="17"/>
      <c r="E38" s="17"/>
      <c r="F38" s="17"/>
    </row>
    <row r="39" spans="1:12" ht="18.75" customHeight="1" x14ac:dyDescent="0.2">
      <c r="A39" s="5"/>
      <c r="B39" s="17"/>
      <c r="C39" s="17"/>
      <c r="D39" s="17"/>
      <c r="E39" s="17"/>
      <c r="F39" s="17"/>
    </row>
    <row r="40" spans="1:12" ht="18.75" customHeight="1" x14ac:dyDescent="0.2">
      <c r="A40" s="5"/>
      <c r="B40" s="17"/>
      <c r="C40" s="17"/>
      <c r="D40" s="17"/>
      <c r="E40" s="17"/>
      <c r="F40" s="17"/>
      <c r="L40" s="35"/>
    </row>
    <row r="41" spans="1:12" ht="18.75" customHeight="1" x14ac:dyDescent="0.2">
      <c r="A41" s="5"/>
      <c r="B41" s="17"/>
      <c r="C41" s="17"/>
      <c r="D41" s="17"/>
      <c r="E41" s="17"/>
      <c r="F41" s="17"/>
    </row>
    <row r="42" spans="1:12" ht="18.75" customHeight="1" x14ac:dyDescent="0.2">
      <c r="A42" s="5"/>
      <c r="B42" s="17"/>
      <c r="C42" s="17"/>
      <c r="D42" s="17"/>
      <c r="E42" s="17"/>
      <c r="F42" s="17"/>
    </row>
    <row r="43" spans="1:12" ht="18.75" customHeight="1" x14ac:dyDescent="0.2">
      <c r="A43" s="5"/>
      <c r="B43" s="17"/>
      <c r="C43" s="17"/>
      <c r="D43" s="17"/>
      <c r="E43" s="17"/>
      <c r="F43" s="17"/>
    </row>
    <row r="44" spans="1:12" ht="18.75" customHeight="1" x14ac:dyDescent="0.2">
      <c r="A44" s="5"/>
      <c r="B44" s="17"/>
      <c r="C44" s="17"/>
      <c r="D44" s="17"/>
      <c r="E44" s="17"/>
      <c r="F44" s="17"/>
    </row>
    <row r="45" spans="1:12" ht="18.75" customHeight="1" x14ac:dyDescent="0.2">
      <c r="A45" s="5"/>
      <c r="B45" s="17"/>
      <c r="C45" s="17"/>
      <c r="D45" s="17"/>
      <c r="E45" s="17"/>
      <c r="F45" s="17"/>
    </row>
    <row r="46" spans="1:12" ht="18.75" customHeight="1" x14ac:dyDescent="0.2">
      <c r="A46" s="5"/>
      <c r="B46" s="17"/>
      <c r="C46" s="17"/>
      <c r="D46" s="17"/>
      <c r="E46" s="17"/>
      <c r="F46" s="17"/>
    </row>
    <row r="47" spans="1:12" ht="20.100000000000001" customHeight="1" x14ac:dyDescent="0.2">
      <c r="A47" s="5"/>
      <c r="B47" s="17"/>
      <c r="C47" s="17"/>
      <c r="D47" s="17"/>
      <c r="E47" s="17"/>
      <c r="F47" s="17"/>
    </row>
    <row r="48" spans="1:12" ht="12" customHeight="1" x14ac:dyDescent="0.2">
      <c r="A48" s="5"/>
      <c r="B48" s="6"/>
      <c r="C48" s="6"/>
      <c r="D48" s="6"/>
      <c r="E48" s="6"/>
      <c r="F48" s="6"/>
    </row>
    <row r="49" spans="1:6" ht="12" customHeight="1" x14ac:dyDescent="0.2">
      <c r="A49" s="20"/>
      <c r="B49" s="21"/>
      <c r="C49" s="6"/>
      <c r="D49" s="6"/>
      <c r="E49" s="6"/>
      <c r="F49" s="6"/>
    </row>
    <row r="50" spans="1:6" ht="12" customHeight="1" x14ac:dyDescent="0.2">
      <c r="A50" s="20"/>
      <c r="B50" s="21"/>
      <c r="C50" s="6"/>
      <c r="D50" s="6"/>
      <c r="E50" s="6"/>
      <c r="F50" s="6"/>
    </row>
    <row r="51" spans="1:6" x14ac:dyDescent="0.2">
      <c r="A51" s="22"/>
      <c r="B51" s="23"/>
      <c r="C51" s="23"/>
    </row>
    <row r="52" spans="1:6" x14ac:dyDescent="0.2">
      <c r="A52" s="20"/>
      <c r="B52" s="21"/>
      <c r="C52" s="21"/>
    </row>
    <row r="53" spans="1:6" x14ac:dyDescent="0.2">
      <c r="A53" s="22"/>
      <c r="B53" s="23"/>
      <c r="C53" s="23"/>
      <c r="E53" s="73"/>
      <c r="F53" s="73"/>
    </row>
    <row r="54" spans="1:6" x14ac:dyDescent="0.2">
      <c r="E54" s="69"/>
      <c r="F54" s="69"/>
    </row>
    <row r="55" spans="1:6" x14ac:dyDescent="0.2">
      <c r="A55" s="29"/>
      <c r="E55" s="30"/>
      <c r="F55" s="30"/>
    </row>
    <row r="56" spans="1:6" x14ac:dyDescent="0.2">
      <c r="A56" s="29"/>
    </row>
    <row r="57" spans="1:6" x14ac:dyDescent="0.2">
      <c r="A57" s="29"/>
    </row>
    <row r="58" spans="1:6" x14ac:dyDescent="0.2">
      <c r="A58" s="29"/>
    </row>
    <row r="59" spans="1:6" x14ac:dyDescent="0.2">
      <c r="A59" s="29"/>
    </row>
  </sheetData>
  <mergeCells count="7">
    <mergeCell ref="E54:F54"/>
    <mergeCell ref="A4:F4"/>
    <mergeCell ref="C7:E7"/>
    <mergeCell ref="F7:F8"/>
    <mergeCell ref="E53:F53"/>
    <mergeCell ref="A7:A8"/>
    <mergeCell ref="B7:B8"/>
  </mergeCells>
  <phoneticPr fontId="1" type="noConversion"/>
  <pageMargins left="0.78740157480314965" right="0.78740157480314965" top="0.98425196850393704" bottom="0.98425196850393704" header="0.51181102362204722" footer="0.51181102362204722"/>
  <pageSetup paperSize="9" scale="76" orientation="portrait" r:id="rId1"/>
  <headerFooter alignWithMargins="0">
    <oddHeader>&amp;L&amp;9Wydział Statystyki i Analiz 
Departament Analiz i Strategii Ministerstwa Sprawiedliwości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district courts</vt:lpstr>
      <vt:lpstr>regional courts - first inst</vt:lpstr>
      <vt:lpstr>regional courts - second inst</vt:lpstr>
      <vt:lpstr>appeal courts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Orowiecka Karolina  (DAiS)</cp:lastModifiedBy>
  <cp:lastPrinted>2023-10-31T09:27:18Z</cp:lastPrinted>
  <dcterms:created xsi:type="dcterms:W3CDTF">2008-03-04T07:14:31Z</dcterms:created>
  <dcterms:modified xsi:type="dcterms:W3CDTF">2026-03-26T13:27:29Z</dcterms:modified>
</cp:coreProperties>
</file>