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64F31092-8DEE-44B8-A16B-EA576D0914A3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O" sheetId="3" r:id="rId1"/>
    <sheet name="SR" sheetId="4" r:id="rId2"/>
    <sheet name="SR+SO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0" i="4" l="1"/>
  <c r="D27" i="7"/>
  <c r="G27" i="7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D30" i="3"/>
  <c r="G28" i="3"/>
  <c r="G29" i="3"/>
  <c r="E27" i="7"/>
  <c r="F27" i="7"/>
  <c r="G27" i="3"/>
  <c r="E30" i="4"/>
  <c r="F30" i="4"/>
  <c r="E30" i="3"/>
  <c r="F30" i="3"/>
  <c r="D25" i="7"/>
  <c r="E25" i="7"/>
  <c r="F25" i="7"/>
  <c r="D26" i="7"/>
  <c r="E26" i="7"/>
  <c r="F26" i="7"/>
  <c r="D21" i="7"/>
  <c r="E21" i="7"/>
  <c r="F21" i="7"/>
  <c r="D22" i="7"/>
  <c r="E22" i="7"/>
  <c r="F22" i="7"/>
  <c r="D23" i="7"/>
  <c r="E23" i="7"/>
  <c r="F23" i="7"/>
  <c r="D24" i="7"/>
  <c r="E24" i="7"/>
  <c r="F24" i="7"/>
  <c r="G21" i="3"/>
  <c r="G22" i="3"/>
  <c r="G23" i="3"/>
  <c r="G24" i="3"/>
  <c r="G26" i="3"/>
  <c r="D19" i="7"/>
  <c r="E19" i="7"/>
  <c r="F19" i="7"/>
  <c r="D20" i="7"/>
  <c r="E20" i="7"/>
  <c r="F20" i="7"/>
  <c r="G20" i="3"/>
  <c r="G25" i="7" l="1"/>
  <c r="G26" i="7"/>
  <c r="G22" i="7"/>
  <c r="G21" i="7"/>
  <c r="G23" i="7"/>
  <c r="G24" i="7"/>
  <c r="G20" i="7"/>
  <c r="G19" i="7"/>
  <c r="G19" i="3"/>
  <c r="D17" i="7" l="1"/>
  <c r="E17" i="7"/>
  <c r="F17" i="7"/>
  <c r="D18" i="7"/>
  <c r="E18" i="7"/>
  <c r="F18" i="7"/>
  <c r="G18" i="3"/>
  <c r="G18" i="7" l="1"/>
  <c r="G17" i="3"/>
  <c r="D9" i="7"/>
  <c r="D10" i="7"/>
  <c r="D11" i="7"/>
  <c r="D12" i="7"/>
  <c r="D13" i="7"/>
  <c r="D14" i="7"/>
  <c r="D15" i="7"/>
  <c r="D16" i="7"/>
  <c r="D8" i="7"/>
  <c r="F8" i="7"/>
  <c r="F9" i="7"/>
  <c r="F10" i="7"/>
  <c r="F11" i="7"/>
  <c r="F12" i="7"/>
  <c r="F13" i="7"/>
  <c r="F14" i="7"/>
  <c r="F15" i="7"/>
  <c r="F16" i="7"/>
  <c r="E8" i="7"/>
  <c r="E9" i="7"/>
  <c r="E10" i="7"/>
  <c r="E11" i="7"/>
  <c r="E12" i="7"/>
  <c r="E13" i="7"/>
  <c r="E14" i="7"/>
  <c r="E15" i="7"/>
  <c r="E16" i="7"/>
  <c r="G9" i="4"/>
  <c r="G8" i="4"/>
  <c r="G16" i="3"/>
  <c r="G15" i="3"/>
  <c r="G14" i="3"/>
  <c r="G13" i="3"/>
  <c r="G12" i="3"/>
  <c r="G11" i="3"/>
  <c r="G10" i="3"/>
  <c r="G9" i="3"/>
  <c r="G8" i="3"/>
  <c r="D30" i="7" l="1"/>
  <c r="F30" i="7"/>
  <c r="E30" i="7"/>
  <c r="G30" i="4"/>
  <c r="G15" i="7"/>
  <c r="G30" i="3"/>
  <c r="G9" i="7"/>
  <c r="G16" i="7"/>
  <c r="G12" i="7"/>
  <c r="G11" i="7"/>
  <c r="G14" i="7"/>
  <c r="G10" i="7"/>
  <c r="G8" i="7"/>
  <c r="G13" i="7"/>
  <c r="G17" i="7"/>
  <c r="G30" i="7" l="1"/>
</calcChain>
</file>

<file path=xl/sharedStrings.xml><?xml version="1.0" encoding="utf-8"?>
<sst xmlns="http://schemas.openxmlformats.org/spreadsheetml/2006/main" count="44" uniqueCount="24">
  <si>
    <t>Lata</t>
  </si>
  <si>
    <t>Procentowy udział osób uniewinnionych w ogółem osądzonych</t>
  </si>
  <si>
    <t>Osądzeni*</t>
  </si>
  <si>
    <t>Uniewinniono</t>
  </si>
  <si>
    <t>Skazani</t>
  </si>
  <si>
    <t>*/ łącznie skazania, warunkowe umorzenia, umorzenia, uniewinnienia i odstąpienia od wymierzenia kary.</t>
  </si>
  <si>
    <t>w tym</t>
  </si>
  <si>
    <t>Departament Analiz i Strategii Europejskich Ministerstwa Sprawiedliwości</t>
  </si>
  <si>
    <t>Wydział Statystyki i Analiz</t>
  </si>
  <si>
    <t>280 624</t>
  </si>
  <si>
    <t>234 555</t>
  </si>
  <si>
    <t>6 667</t>
  </si>
  <si>
    <t>289 383</t>
  </si>
  <si>
    <t>242 379</t>
  </si>
  <si>
    <t>Osoby osądzone i uniewinnione w pierwszej instancji w sądach okręgowych w latach 2004-2025</t>
  </si>
  <si>
    <t>Suma
2004-2025</t>
  </si>
  <si>
    <r>
      <t xml:space="preserve">Osoby osądzone i uniewinnione w pierwszej instancji w sądach okręgowych oraz rejonowych </t>
    </r>
    <r>
      <rPr>
        <b/>
        <sz val="11"/>
        <color indexed="30"/>
        <rFont val="Times New Roman"/>
        <family val="1"/>
        <charset val="238"/>
      </rPr>
      <t xml:space="preserve">(łącznie) </t>
    </r>
    <r>
      <rPr>
        <b/>
        <sz val="11"/>
        <rFont val="Times New Roman"/>
        <family val="1"/>
        <charset val="238"/>
      </rPr>
      <t>w latach 2004-2025</t>
    </r>
  </si>
  <si>
    <t>Osoby osądzone i uniewinnione w pierwszej instancji w sądach rejonowych w latach 2004-2025</t>
  </si>
  <si>
    <t>275 131</t>
  </si>
  <si>
    <t>229 718</t>
  </si>
  <si>
    <t>6 531</t>
  </si>
  <si>
    <t>284 645</t>
  </si>
  <si>
    <t>238 170</t>
  </si>
  <si>
    <t>7 163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</si>
</sst>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name val="Arial"/>
      <family val="2"/>
      <charset val="238"/>
    </font>
    <font>
      <b/>
      <sz val="11"/>
      <color indexed="30"/>
      <name val="Times New Roman"/>
      <family val="1"/>
      <charset val="238"/>
    </font>
    <font>
      <sz val="9"/>
      <name val="Times New Roman"/>
      <family val="1"/>
      <charset val="238"/>
    </font>
    <font>
      <b/>
      <sz val="11"/>
      <color rgb="FF00206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3" fillId="0" borderId="0" xfId="0" applyFont="1"/>
    <xf numFmtId="3" fontId="1" fillId="0" borderId="1" xfId="0" applyNumberFormat="1" applyFont="1" applyBorder="1"/>
    <xf numFmtId="2" fontId="1" fillId="0" borderId="1" xfId="0" applyNumberFormat="1" applyFont="1" applyBorder="1"/>
    <xf numFmtId="3" fontId="1" fillId="0" borderId="2" xfId="0" applyNumberFormat="1" applyFont="1" applyBorder="1"/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3" fontId="1" fillId="0" borderId="0" xfId="0" applyNumberFormat="1" applyFont="1"/>
    <xf numFmtId="0" fontId="2" fillId="0" borderId="1" xfId="0" applyFont="1" applyBorder="1" applyAlignment="1">
      <alignment horizontal="center"/>
    </xf>
    <xf numFmtId="2" fontId="1" fillId="0" borderId="4" xfId="0" applyNumberFormat="1" applyFont="1" applyBorder="1"/>
    <xf numFmtId="0" fontId="5" fillId="0" borderId="0" xfId="0" applyFont="1"/>
    <xf numFmtId="0" fontId="2" fillId="0" borderId="0" xfId="0" applyFont="1" applyAlignment="1">
      <alignment wrapText="1"/>
    </xf>
    <xf numFmtId="3" fontId="2" fillId="0" borderId="0" xfId="0" applyNumberFormat="1" applyFont="1"/>
    <xf numFmtId="2" fontId="2" fillId="0" borderId="0" xfId="0" applyNumberFormat="1" applyFont="1"/>
    <xf numFmtId="0" fontId="2" fillId="3" borderId="3" xfId="0" applyFont="1" applyFill="1" applyBorder="1" applyAlignment="1">
      <alignment horizontal="center" vertical="center" wrapText="1"/>
    </xf>
    <xf numFmtId="3" fontId="2" fillId="3" borderId="3" xfId="0" applyNumberFormat="1" applyFont="1" applyFill="1" applyBorder="1"/>
    <xf numFmtId="4" fontId="2" fillId="3" borderId="3" xfId="0" applyNumberFormat="1" applyFont="1" applyFill="1" applyBorder="1"/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/>
    <xf numFmtId="3" fontId="1" fillId="0" borderId="4" xfId="0" applyNumberFormat="1" applyFont="1" applyBorder="1"/>
    <xf numFmtId="0" fontId="2" fillId="0" borderId="4" xfId="0" applyFont="1" applyBorder="1" applyAlignment="1">
      <alignment horizontal="center"/>
    </xf>
    <xf numFmtId="3" fontId="2" fillId="3" borderId="5" xfId="0" applyNumberFormat="1" applyFont="1" applyFill="1" applyBorder="1"/>
    <xf numFmtId="0" fontId="2" fillId="0" borderId="6" xfId="0" applyFont="1" applyBorder="1" applyAlignment="1">
      <alignment horizontal="center"/>
    </xf>
    <xf numFmtId="3" fontId="1" fillId="0" borderId="7" xfId="0" applyNumberFormat="1" applyFont="1" applyBorder="1"/>
    <xf numFmtId="0" fontId="7" fillId="0" borderId="0" xfId="0" applyFont="1"/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/>
    </xf>
    <xf numFmtId="3" fontId="1" fillId="0" borderId="4" xfId="0" applyNumberFormat="1" applyFont="1" applyBorder="1" applyAlignment="1">
      <alignment horizontal="right"/>
    </xf>
    <xf numFmtId="3" fontId="2" fillId="5" borderId="3" xfId="0" applyNumberFormat="1" applyFont="1" applyFill="1" applyBorder="1"/>
    <xf numFmtId="2" fontId="2" fillId="5" borderId="3" xfId="0" applyNumberFormat="1" applyFont="1" applyFill="1" applyBorder="1"/>
    <xf numFmtId="0" fontId="2" fillId="6" borderId="5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3" fontId="2" fillId="6" borderId="3" xfId="0" applyNumberFormat="1" applyFont="1" applyFill="1" applyBorder="1"/>
    <xf numFmtId="4" fontId="2" fillId="6" borderId="3" xfId="0" applyNumberFormat="1" applyFont="1" applyFill="1" applyBorder="1"/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2" fontId="1" fillId="0" borderId="4" xfId="0" applyNumberFormat="1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9"/>
  <sheetViews>
    <sheetView topLeftCell="A7" workbookViewId="0">
      <selection activeCell="I25" sqref="I25"/>
    </sheetView>
  </sheetViews>
  <sheetFormatPr defaultColWidth="9.140625" defaultRowHeight="12.75" x14ac:dyDescent="0.2"/>
  <cols>
    <col min="1" max="1" width="9.140625" style="1"/>
    <col min="2" max="3" width="12" style="1" customWidth="1"/>
    <col min="4" max="4" width="12.28515625" style="1" customWidth="1"/>
    <col min="5" max="5" width="14.28515625" style="1" customWidth="1"/>
    <col min="6" max="6" width="11.7109375" style="1" customWidth="1"/>
    <col min="7" max="7" width="17.7109375" style="1" customWidth="1"/>
    <col min="8" max="16384" width="9.140625" style="1"/>
  </cols>
  <sheetData>
    <row r="1" spans="1:8" ht="13.5" customHeight="1" x14ac:dyDescent="0.2">
      <c r="A1" s="27" t="s">
        <v>8</v>
      </c>
    </row>
    <row r="2" spans="1:8" ht="12.75" customHeight="1" x14ac:dyDescent="0.2">
      <c r="A2" s="27" t="s">
        <v>7</v>
      </c>
    </row>
    <row r="3" spans="1:8" ht="12.75" customHeight="1" x14ac:dyDescent="0.2">
      <c r="A3" s="3"/>
    </row>
    <row r="4" spans="1:8" ht="12.75" customHeight="1" x14ac:dyDescent="0.2">
      <c r="A4" s="3"/>
    </row>
    <row r="5" spans="1:8" ht="41.25" customHeight="1" x14ac:dyDescent="0.2">
      <c r="C5" s="44" t="s">
        <v>14</v>
      </c>
      <c r="D5" s="44"/>
      <c r="E5" s="44"/>
      <c r="F5" s="44"/>
      <c r="G5" s="44"/>
      <c r="H5" s="28"/>
    </row>
    <row r="6" spans="1:8" x14ac:dyDescent="0.2">
      <c r="C6" s="40" t="s">
        <v>0</v>
      </c>
      <c r="D6" s="40" t="s">
        <v>2</v>
      </c>
      <c r="E6" s="42" t="s">
        <v>6</v>
      </c>
      <c r="F6" s="43"/>
      <c r="G6" s="40" t="s">
        <v>1</v>
      </c>
    </row>
    <row r="7" spans="1:8" s="2" customFormat="1" ht="64.5" customHeight="1" x14ac:dyDescent="0.2">
      <c r="C7" s="41"/>
      <c r="D7" s="41"/>
      <c r="E7" s="7" t="s">
        <v>4</v>
      </c>
      <c r="F7" s="7" t="s">
        <v>3</v>
      </c>
      <c r="G7" s="41"/>
    </row>
    <row r="8" spans="1:8" ht="15.75" customHeight="1" x14ac:dyDescent="0.2">
      <c r="C8" s="11">
        <v>2004</v>
      </c>
      <c r="D8" s="4">
        <v>9185</v>
      </c>
      <c r="E8" s="4">
        <v>8604</v>
      </c>
      <c r="F8" s="4">
        <v>379</v>
      </c>
      <c r="G8" s="5">
        <f t="shared" ref="G8:G14" si="0">F8/D8*100</f>
        <v>4.1262928688078393</v>
      </c>
    </row>
    <row r="9" spans="1:8" ht="15.75" customHeight="1" x14ac:dyDescent="0.2">
      <c r="C9" s="11">
        <v>2005</v>
      </c>
      <c r="D9" s="4">
        <v>8037</v>
      </c>
      <c r="E9" s="4">
        <v>7553</v>
      </c>
      <c r="F9" s="4">
        <v>310</v>
      </c>
      <c r="G9" s="5">
        <f t="shared" si="0"/>
        <v>3.8571606320766456</v>
      </c>
    </row>
    <row r="10" spans="1:8" ht="15.75" customHeight="1" x14ac:dyDescent="0.2">
      <c r="C10" s="11">
        <v>2006</v>
      </c>
      <c r="D10" s="4">
        <v>7563</v>
      </c>
      <c r="E10" s="4">
        <v>7070</v>
      </c>
      <c r="F10" s="4">
        <v>304</v>
      </c>
      <c r="G10" s="5">
        <f t="shared" si="0"/>
        <v>4.0195689541187356</v>
      </c>
    </row>
    <row r="11" spans="1:8" ht="15.75" customHeight="1" x14ac:dyDescent="0.2">
      <c r="C11" s="11">
        <v>2007</v>
      </c>
      <c r="D11" s="4">
        <v>6751</v>
      </c>
      <c r="E11" s="4">
        <v>6320</v>
      </c>
      <c r="F11" s="4">
        <v>270</v>
      </c>
      <c r="G11" s="5">
        <f t="shared" si="0"/>
        <v>3.9994074951858987</v>
      </c>
    </row>
    <row r="12" spans="1:8" ht="15.75" customHeight="1" x14ac:dyDescent="0.2">
      <c r="C12" s="11">
        <v>2008</v>
      </c>
      <c r="D12" s="4">
        <v>6769</v>
      </c>
      <c r="E12" s="4">
        <v>6294</v>
      </c>
      <c r="F12" s="4">
        <v>301</v>
      </c>
      <c r="G12" s="5">
        <f t="shared" si="0"/>
        <v>4.4467425025853151</v>
      </c>
    </row>
    <row r="13" spans="1:8" ht="15.75" customHeight="1" x14ac:dyDescent="0.2">
      <c r="C13" s="11">
        <v>2009</v>
      </c>
      <c r="D13" s="4">
        <v>8091</v>
      </c>
      <c r="E13" s="4">
        <v>7360</v>
      </c>
      <c r="F13" s="4">
        <v>494</v>
      </c>
      <c r="G13" s="5">
        <f t="shared" si="0"/>
        <v>6.1055493758497095</v>
      </c>
    </row>
    <row r="14" spans="1:8" ht="15.75" customHeight="1" x14ac:dyDescent="0.2">
      <c r="C14" s="11">
        <v>2010</v>
      </c>
      <c r="D14" s="4">
        <v>8743</v>
      </c>
      <c r="E14" s="4">
        <v>7880</v>
      </c>
      <c r="F14" s="4">
        <v>566</v>
      </c>
      <c r="G14" s="5">
        <f t="shared" si="0"/>
        <v>6.4737504289145598</v>
      </c>
    </row>
    <row r="15" spans="1:8" ht="15.75" customHeight="1" x14ac:dyDescent="0.2">
      <c r="C15" s="11">
        <v>2011</v>
      </c>
      <c r="D15" s="4">
        <v>9396</v>
      </c>
      <c r="E15" s="4">
        <v>8359</v>
      </c>
      <c r="F15" s="4">
        <v>689</v>
      </c>
      <c r="G15" s="5">
        <f t="shared" ref="G15:G30" si="1">F15/D15*100</f>
        <v>7.3329076202639429</v>
      </c>
    </row>
    <row r="16" spans="1:8" ht="15.75" customHeight="1" x14ac:dyDescent="0.2">
      <c r="C16" s="11">
        <v>2012</v>
      </c>
      <c r="D16" s="4">
        <v>9216</v>
      </c>
      <c r="E16" s="4">
        <v>8042</v>
      </c>
      <c r="F16" s="4">
        <v>776</v>
      </c>
      <c r="G16" s="12">
        <f t="shared" si="1"/>
        <v>8.4201388888888893</v>
      </c>
    </row>
    <row r="17" spans="1:7" ht="15.75" customHeight="1" x14ac:dyDescent="0.2">
      <c r="C17" s="11">
        <v>2013</v>
      </c>
      <c r="D17" s="4">
        <v>8997</v>
      </c>
      <c r="E17" s="4">
        <v>7898</v>
      </c>
      <c r="F17" s="4">
        <v>645</v>
      </c>
      <c r="G17" s="5">
        <f t="shared" si="1"/>
        <v>7.1690563521173729</v>
      </c>
    </row>
    <row r="18" spans="1:7" ht="15.75" customHeight="1" x14ac:dyDescent="0.2">
      <c r="A18" s="9"/>
      <c r="B18" s="22"/>
      <c r="C18" s="23">
        <v>2014</v>
      </c>
      <c r="D18" s="4">
        <v>8455</v>
      </c>
      <c r="E18" s="4">
        <v>7423</v>
      </c>
      <c r="F18" s="22">
        <v>613</v>
      </c>
      <c r="G18" s="5">
        <f>F18/D18*100</f>
        <v>7.2501478415138969</v>
      </c>
    </row>
    <row r="19" spans="1:7" ht="15.75" customHeight="1" x14ac:dyDescent="0.2">
      <c r="A19" s="9"/>
      <c r="B19" s="10"/>
      <c r="C19" s="11">
        <v>2015</v>
      </c>
      <c r="D19" s="4">
        <v>9574</v>
      </c>
      <c r="E19" s="4">
        <v>8398</v>
      </c>
      <c r="F19" s="22">
        <v>626</v>
      </c>
      <c r="G19" s="5">
        <f t="shared" ref="G19:G29" si="2">F19/D19*100</f>
        <v>6.5385418842698977</v>
      </c>
    </row>
    <row r="20" spans="1:7" ht="15.75" customHeight="1" x14ac:dyDescent="0.2">
      <c r="A20" s="9"/>
      <c r="B20" s="10"/>
      <c r="C20" s="11">
        <v>2016</v>
      </c>
      <c r="D20" s="4">
        <v>8891</v>
      </c>
      <c r="E20" s="4">
        <v>7830</v>
      </c>
      <c r="F20" s="22">
        <v>639</v>
      </c>
      <c r="G20" s="5">
        <f>F20/D20*100</f>
        <v>7.1870430772691476</v>
      </c>
    </row>
    <row r="21" spans="1:7" ht="15.75" customHeight="1" x14ac:dyDescent="0.2">
      <c r="A21" s="9"/>
      <c r="B21" s="10"/>
      <c r="C21" s="11">
        <v>2017</v>
      </c>
      <c r="D21" s="4">
        <v>8489</v>
      </c>
      <c r="E21" s="22">
        <v>7537</v>
      </c>
      <c r="F21" s="22">
        <v>618</v>
      </c>
      <c r="G21" s="5">
        <f t="shared" si="2"/>
        <v>7.2800094239604194</v>
      </c>
    </row>
    <row r="22" spans="1:7" ht="15.75" customHeight="1" x14ac:dyDescent="0.2">
      <c r="A22" s="9"/>
      <c r="B22" s="10"/>
      <c r="C22" s="11">
        <v>2018</v>
      </c>
      <c r="D22" s="4">
        <v>8272</v>
      </c>
      <c r="E22" s="4">
        <v>7334</v>
      </c>
      <c r="F22" s="22">
        <v>574</v>
      </c>
      <c r="G22" s="5">
        <f t="shared" si="2"/>
        <v>6.9390715667311405</v>
      </c>
    </row>
    <row r="23" spans="1:7" ht="15.75" customHeight="1" x14ac:dyDescent="0.2">
      <c r="A23" s="9"/>
      <c r="B23" s="10"/>
      <c r="C23" s="11">
        <v>2019</v>
      </c>
      <c r="D23" s="4">
        <v>8462</v>
      </c>
      <c r="E23" s="4">
        <v>7657</v>
      </c>
      <c r="F23" s="22">
        <v>489</v>
      </c>
      <c r="G23" s="5">
        <f t="shared" si="2"/>
        <v>5.7787757031434648</v>
      </c>
    </row>
    <row r="24" spans="1:7" ht="15.75" customHeight="1" x14ac:dyDescent="0.2">
      <c r="A24" s="9"/>
      <c r="B24" s="10"/>
      <c r="C24" s="11">
        <v>2020</v>
      </c>
      <c r="D24" s="4">
        <v>6930</v>
      </c>
      <c r="E24" s="4">
        <v>6253</v>
      </c>
      <c r="F24" s="22">
        <v>383</v>
      </c>
      <c r="G24" s="5">
        <f t="shared" si="2"/>
        <v>5.5266955266955273</v>
      </c>
    </row>
    <row r="25" spans="1:7" ht="15.75" customHeight="1" x14ac:dyDescent="0.2">
      <c r="A25" s="9"/>
      <c r="B25" s="10"/>
      <c r="C25" s="11">
        <v>2021</v>
      </c>
      <c r="D25" s="4">
        <v>8751</v>
      </c>
      <c r="E25" s="4">
        <v>7787</v>
      </c>
      <c r="F25" s="22">
        <v>561</v>
      </c>
      <c r="G25" s="5">
        <v>6.4106959204662317</v>
      </c>
    </row>
    <row r="26" spans="1:7" ht="15.75" customHeight="1" x14ac:dyDescent="0.2">
      <c r="A26" s="9"/>
      <c r="B26" s="10"/>
      <c r="C26" s="11">
        <v>2022</v>
      </c>
      <c r="D26" s="4">
        <v>9263</v>
      </c>
      <c r="E26" s="4">
        <v>8286</v>
      </c>
      <c r="F26" s="22">
        <v>586</v>
      </c>
      <c r="G26" s="5">
        <f t="shared" si="2"/>
        <v>6.3262441973442733</v>
      </c>
    </row>
    <row r="27" spans="1:7" ht="15.75" customHeight="1" x14ac:dyDescent="0.2">
      <c r="A27" s="9"/>
      <c r="B27" s="10"/>
      <c r="C27" s="11">
        <v>2023</v>
      </c>
      <c r="D27" s="4">
        <v>8466</v>
      </c>
      <c r="E27" s="4">
        <v>7631</v>
      </c>
      <c r="F27" s="22">
        <v>469</v>
      </c>
      <c r="G27" s="5">
        <f t="shared" si="2"/>
        <v>5.5398062839593667</v>
      </c>
    </row>
    <row r="28" spans="1:7" ht="15.75" customHeight="1" x14ac:dyDescent="0.2">
      <c r="A28" s="9"/>
      <c r="B28" s="10"/>
      <c r="C28" s="11">
        <v>2024</v>
      </c>
      <c r="D28" s="4">
        <v>8759</v>
      </c>
      <c r="E28" s="4">
        <v>7824</v>
      </c>
      <c r="F28" s="22">
        <v>488</v>
      </c>
      <c r="G28" s="5">
        <f t="shared" si="2"/>
        <v>5.5714122616737072</v>
      </c>
    </row>
    <row r="29" spans="1:7" ht="15.75" customHeight="1" x14ac:dyDescent="0.2">
      <c r="A29" s="9"/>
      <c r="B29" s="10"/>
      <c r="C29" s="11">
        <v>2025</v>
      </c>
      <c r="D29" s="6">
        <v>9514</v>
      </c>
      <c r="E29" s="4">
        <v>8452</v>
      </c>
      <c r="F29" s="22">
        <v>632</v>
      </c>
      <c r="G29" s="5">
        <f t="shared" si="2"/>
        <v>6.642842127391213</v>
      </c>
    </row>
    <row r="30" spans="1:7" ht="31.5" customHeight="1" x14ac:dyDescent="0.2">
      <c r="A30" s="9"/>
      <c r="B30" s="10"/>
      <c r="C30" s="17" t="s">
        <v>15</v>
      </c>
      <c r="D30" s="18">
        <f>SUM(D8:D29)</f>
        <v>186574</v>
      </c>
      <c r="E30" s="18">
        <f>SUM(E8:E29)</f>
        <v>167792</v>
      </c>
      <c r="F30" s="24">
        <f>SUM(F8:F29)</f>
        <v>11412</v>
      </c>
      <c r="G30" s="19">
        <f t="shared" si="1"/>
        <v>6.1166078874870022</v>
      </c>
    </row>
    <row r="31" spans="1:7" ht="15.75" customHeight="1" x14ac:dyDescent="0.2">
      <c r="A31" s="9"/>
      <c r="B31" s="10"/>
      <c r="C31" s="14"/>
      <c r="D31" s="15"/>
      <c r="E31" s="15"/>
      <c r="F31" s="15"/>
      <c r="G31" s="16"/>
    </row>
    <row r="33" spans="1:11" x14ac:dyDescent="0.2">
      <c r="A33" s="1" t="s">
        <v>5</v>
      </c>
    </row>
    <row r="35" spans="1:11" customFormat="1" x14ac:dyDescent="0.2">
      <c r="E35" s="1"/>
    </row>
    <row r="36" spans="1:11" customFormat="1" x14ac:dyDescent="0.2">
      <c r="D36" s="1"/>
      <c r="E36" s="1"/>
      <c r="F36" s="1"/>
      <c r="K36" s="8"/>
    </row>
    <row r="37" spans="1:11" customFormat="1" x14ac:dyDescent="0.2">
      <c r="D37" s="1"/>
      <c r="E37" s="1"/>
      <c r="F37" s="1"/>
      <c r="K37" s="8"/>
    </row>
    <row r="38" spans="1:11" x14ac:dyDescent="0.2">
      <c r="A38"/>
      <c r="K38" s="8"/>
    </row>
    <row r="39" spans="1:11" x14ac:dyDescent="0.2">
      <c r="A39" s="13"/>
    </row>
  </sheetData>
  <mergeCells count="5">
    <mergeCell ref="C6:C7"/>
    <mergeCell ref="D6:D7"/>
    <mergeCell ref="E6:F6"/>
    <mergeCell ref="G6:G7"/>
    <mergeCell ref="C5:G5"/>
  </mergeCells>
  <pageMargins left="0.15748031496062992" right="0.15748031496062992" top="0.19685039370078741" bottom="0.19685039370078741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3"/>
  <sheetViews>
    <sheetView topLeftCell="A3" zoomScaleNormal="100" workbookViewId="0">
      <selection activeCell="L16" sqref="L16"/>
    </sheetView>
  </sheetViews>
  <sheetFormatPr defaultColWidth="9.140625" defaultRowHeight="12.75" x14ac:dyDescent="0.2"/>
  <cols>
    <col min="1" max="1" width="9.140625" style="1"/>
    <col min="2" max="2" width="12" style="1" customWidth="1"/>
    <col min="3" max="3" width="12.7109375" style="1" customWidth="1"/>
    <col min="4" max="4" width="12.28515625" style="1" customWidth="1"/>
    <col min="5" max="5" width="14.42578125" style="1" customWidth="1"/>
    <col min="6" max="6" width="13" style="1" customWidth="1"/>
    <col min="7" max="7" width="14" style="1" customWidth="1"/>
    <col min="8" max="16384" width="9.140625" style="1"/>
  </cols>
  <sheetData>
    <row r="1" spans="1:8" ht="13.5" customHeight="1" x14ac:dyDescent="0.2">
      <c r="A1" s="27" t="s">
        <v>8</v>
      </c>
    </row>
    <row r="2" spans="1:8" ht="12.75" customHeight="1" x14ac:dyDescent="0.2">
      <c r="A2" s="27" t="s">
        <v>7</v>
      </c>
    </row>
    <row r="5" spans="1:8" ht="39.75" customHeight="1" x14ac:dyDescent="0.2">
      <c r="C5" s="49" t="s">
        <v>17</v>
      </c>
      <c r="D5" s="49"/>
      <c r="E5" s="49"/>
      <c r="F5" s="49"/>
      <c r="G5" s="49"/>
      <c r="H5" s="29"/>
    </row>
    <row r="6" spans="1:8" x14ac:dyDescent="0.2">
      <c r="C6" s="45" t="s">
        <v>0</v>
      </c>
      <c r="D6" s="45" t="s">
        <v>2</v>
      </c>
      <c r="E6" s="47" t="s">
        <v>6</v>
      </c>
      <c r="F6" s="48"/>
      <c r="G6" s="45" t="s">
        <v>1</v>
      </c>
    </row>
    <row r="7" spans="1:8" ht="66.75" customHeight="1" x14ac:dyDescent="0.2">
      <c r="C7" s="46"/>
      <c r="D7" s="46"/>
      <c r="E7" s="36" t="s">
        <v>4</v>
      </c>
      <c r="F7" s="37" t="s">
        <v>3</v>
      </c>
      <c r="G7" s="46"/>
    </row>
    <row r="8" spans="1:8" ht="15.6" customHeight="1" x14ac:dyDescent="0.2">
      <c r="C8" s="25">
        <v>2004</v>
      </c>
      <c r="D8" s="26">
        <v>570726</v>
      </c>
      <c r="E8" s="26">
        <v>506113</v>
      </c>
      <c r="F8" s="22">
        <v>13000</v>
      </c>
      <c r="G8" s="5">
        <f t="shared" ref="G8:G28" si="0">F8/D8*100</f>
        <v>2.2778005557833358</v>
      </c>
    </row>
    <row r="9" spans="1:8" ht="15.6" customHeight="1" x14ac:dyDescent="0.2">
      <c r="C9" s="25">
        <v>2005</v>
      </c>
      <c r="D9" s="4">
        <v>582597</v>
      </c>
      <c r="E9" s="4">
        <v>519317</v>
      </c>
      <c r="F9" s="22">
        <v>13214</v>
      </c>
      <c r="G9" s="5">
        <f t="shared" si="0"/>
        <v>2.2681201585315405</v>
      </c>
    </row>
    <row r="10" spans="1:8" ht="15.6" customHeight="1" x14ac:dyDescent="0.2">
      <c r="C10" s="25">
        <v>2006</v>
      </c>
      <c r="D10" s="4">
        <v>536017</v>
      </c>
      <c r="E10" s="4">
        <v>480049</v>
      </c>
      <c r="F10" s="22">
        <v>12630</v>
      </c>
      <c r="G10" s="5">
        <f t="shared" si="0"/>
        <v>2.3562685511840109</v>
      </c>
    </row>
    <row r="11" spans="1:8" ht="15.6" customHeight="1" x14ac:dyDescent="0.2">
      <c r="C11" s="25">
        <v>2007</v>
      </c>
      <c r="D11" s="4">
        <v>514806</v>
      </c>
      <c r="E11" s="4">
        <v>460839</v>
      </c>
      <c r="F11" s="22">
        <v>11992</v>
      </c>
      <c r="G11" s="5">
        <f t="shared" si="0"/>
        <v>2.3294211800173272</v>
      </c>
    </row>
    <row r="12" spans="1:8" ht="15.6" customHeight="1" x14ac:dyDescent="0.2">
      <c r="C12" s="25">
        <v>2008</v>
      </c>
      <c r="D12" s="4">
        <v>472106</v>
      </c>
      <c r="E12" s="4">
        <v>418202</v>
      </c>
      <c r="F12" s="22">
        <v>12192</v>
      </c>
      <c r="G12" s="5">
        <f t="shared" si="0"/>
        <v>2.5824708857756522</v>
      </c>
    </row>
    <row r="13" spans="1:8" ht="15.6" customHeight="1" x14ac:dyDescent="0.2">
      <c r="C13" s="25">
        <v>2009</v>
      </c>
      <c r="D13" s="4">
        <v>468518</v>
      </c>
      <c r="E13" s="4">
        <v>417816</v>
      </c>
      <c r="F13" s="22">
        <v>11437</v>
      </c>
      <c r="G13" s="5">
        <f t="shared" si="0"/>
        <v>2.4411015158435747</v>
      </c>
    </row>
    <row r="14" spans="1:8" ht="15.6" customHeight="1" x14ac:dyDescent="0.2">
      <c r="C14" s="25">
        <v>2010</v>
      </c>
      <c r="D14" s="4">
        <v>473687</v>
      </c>
      <c r="E14" s="4">
        <v>422896</v>
      </c>
      <c r="F14" s="22">
        <v>10673</v>
      </c>
      <c r="G14" s="5">
        <f t="shared" si="0"/>
        <v>2.2531756201880144</v>
      </c>
    </row>
    <row r="15" spans="1:8" ht="15" customHeight="1" x14ac:dyDescent="0.2">
      <c r="C15" s="25">
        <v>2011</v>
      </c>
      <c r="D15" s="4">
        <v>480412</v>
      </c>
      <c r="E15" s="4">
        <v>426936</v>
      </c>
      <c r="F15" s="22">
        <v>10421</v>
      </c>
      <c r="G15" s="5">
        <f t="shared" si="0"/>
        <v>2.1691797873491918</v>
      </c>
    </row>
    <row r="16" spans="1:8" ht="15.6" customHeight="1" x14ac:dyDescent="0.2">
      <c r="C16" s="25">
        <v>2012</v>
      </c>
      <c r="D16" s="4">
        <v>463850</v>
      </c>
      <c r="E16" s="4">
        <v>408550</v>
      </c>
      <c r="F16" s="22">
        <v>10249</v>
      </c>
      <c r="G16" s="5">
        <f t="shared" si="0"/>
        <v>2.209550501239625</v>
      </c>
    </row>
    <row r="17" spans="3:11" ht="15.6" customHeight="1" x14ac:dyDescent="0.2">
      <c r="C17" s="25">
        <v>2013</v>
      </c>
      <c r="D17" s="4">
        <v>415040</v>
      </c>
      <c r="E17" s="4">
        <v>360374</v>
      </c>
      <c r="F17" s="22">
        <v>9949</v>
      </c>
      <c r="G17" s="5">
        <f t="shared" si="0"/>
        <v>2.3971183500385504</v>
      </c>
    </row>
    <row r="18" spans="3:11" ht="15.6" customHeight="1" x14ac:dyDescent="0.2">
      <c r="C18" s="25">
        <v>2014</v>
      </c>
      <c r="D18" s="4">
        <v>361921</v>
      </c>
      <c r="E18" s="4">
        <v>311503</v>
      </c>
      <c r="F18" s="22">
        <v>9172</v>
      </c>
      <c r="G18" s="5">
        <f t="shared" si="0"/>
        <v>2.5342547130451121</v>
      </c>
    </row>
    <row r="19" spans="3:11" ht="15.6" customHeight="1" x14ac:dyDescent="0.2">
      <c r="C19" s="25">
        <v>2015</v>
      </c>
      <c r="D19" s="4">
        <v>334085</v>
      </c>
      <c r="E19" s="4">
        <v>281620</v>
      </c>
      <c r="F19" s="22">
        <v>9349</v>
      </c>
      <c r="G19" s="5">
        <f t="shared" si="0"/>
        <v>2.7983896313812351</v>
      </c>
    </row>
    <row r="20" spans="3:11" ht="15.6" customHeight="1" x14ac:dyDescent="0.2">
      <c r="C20" s="25">
        <v>2016</v>
      </c>
      <c r="D20" s="4">
        <v>327113</v>
      </c>
      <c r="E20" s="4">
        <v>272756</v>
      </c>
      <c r="F20" s="22">
        <v>8694</v>
      </c>
      <c r="G20" s="5">
        <f t="shared" si="0"/>
        <v>2.6577971526658981</v>
      </c>
    </row>
    <row r="21" spans="3:11" ht="15.6" customHeight="1" x14ac:dyDescent="0.2">
      <c r="C21" s="25">
        <v>2017</v>
      </c>
      <c r="D21" s="4">
        <v>306711</v>
      </c>
      <c r="E21" s="4">
        <v>256837</v>
      </c>
      <c r="F21" s="22">
        <v>8369</v>
      </c>
      <c r="G21" s="5">
        <f t="shared" si="0"/>
        <v>2.7286272745353117</v>
      </c>
      <c r="K21" s="10"/>
    </row>
    <row r="22" spans="3:11" ht="15.6" customHeight="1" x14ac:dyDescent="0.2">
      <c r="C22" s="25">
        <v>2018</v>
      </c>
      <c r="D22" s="4">
        <v>319480</v>
      </c>
      <c r="E22" s="4">
        <v>271325</v>
      </c>
      <c r="F22" s="22">
        <v>7850</v>
      </c>
      <c r="G22" s="5">
        <f t="shared" si="0"/>
        <v>2.457117816451734</v>
      </c>
    </row>
    <row r="23" spans="3:11" ht="15.6" customHeight="1" x14ac:dyDescent="0.2">
      <c r="C23" s="25">
        <v>2019</v>
      </c>
      <c r="D23" s="4">
        <v>328076</v>
      </c>
      <c r="E23" s="4">
        <v>280086</v>
      </c>
      <c r="F23" s="22">
        <v>7540</v>
      </c>
      <c r="G23" s="5">
        <f t="shared" si="0"/>
        <v>2.2982479669344911</v>
      </c>
    </row>
    <row r="24" spans="3:11" ht="15.6" customHeight="1" x14ac:dyDescent="0.2">
      <c r="C24" s="25">
        <v>2020</v>
      </c>
      <c r="D24" s="4">
        <v>283739</v>
      </c>
      <c r="E24" s="4">
        <v>244285</v>
      </c>
      <c r="F24" s="22">
        <v>5321</v>
      </c>
      <c r="G24" s="5">
        <f t="shared" si="0"/>
        <v>1.8753149901846413</v>
      </c>
    </row>
    <row r="25" spans="3:11" ht="15.6" customHeight="1" x14ac:dyDescent="0.2">
      <c r="C25" s="25">
        <v>2021</v>
      </c>
      <c r="D25" s="4">
        <v>324967</v>
      </c>
      <c r="E25" s="4">
        <v>279383</v>
      </c>
      <c r="F25" s="22">
        <v>7514</v>
      </c>
      <c r="G25" s="5">
        <f t="shared" si="0"/>
        <v>2.3122347807623544</v>
      </c>
    </row>
    <row r="26" spans="3:11" ht="15.6" customHeight="1" x14ac:dyDescent="0.2">
      <c r="C26" s="25">
        <v>2022</v>
      </c>
      <c r="D26" s="4">
        <v>320037</v>
      </c>
      <c r="E26" s="4">
        <v>274648</v>
      </c>
      <c r="F26" s="22">
        <v>7435</v>
      </c>
      <c r="G26" s="5">
        <f t="shared" si="0"/>
        <v>2.3231688835978339</v>
      </c>
    </row>
    <row r="27" spans="3:11" ht="15.6" customHeight="1" x14ac:dyDescent="0.2">
      <c r="C27" s="25">
        <v>2023</v>
      </c>
      <c r="D27" s="4">
        <v>303215</v>
      </c>
      <c r="E27" s="4">
        <v>258929</v>
      </c>
      <c r="F27" s="22">
        <v>7064</v>
      </c>
      <c r="G27" s="5">
        <f t="shared" si="0"/>
        <v>2.3297000478208534</v>
      </c>
    </row>
    <row r="28" spans="3:11" ht="15.6" customHeight="1" x14ac:dyDescent="0.2">
      <c r="C28" s="25">
        <v>2024</v>
      </c>
      <c r="D28" s="32" t="s">
        <v>9</v>
      </c>
      <c r="E28" s="32" t="s">
        <v>10</v>
      </c>
      <c r="F28" s="33" t="s">
        <v>11</v>
      </c>
      <c r="G28" s="5">
        <v>2.37</v>
      </c>
    </row>
    <row r="29" spans="3:11" ht="15.6" customHeight="1" x14ac:dyDescent="0.2">
      <c r="C29" s="25">
        <v>2025</v>
      </c>
      <c r="D29" s="32" t="s">
        <v>18</v>
      </c>
      <c r="E29" s="32" t="s">
        <v>19</v>
      </c>
      <c r="F29" s="33" t="s">
        <v>20</v>
      </c>
      <c r="G29" s="5">
        <v>2.37</v>
      </c>
    </row>
    <row r="30" spans="3:11" ht="31.5" customHeight="1" x14ac:dyDescent="0.2">
      <c r="C30" s="37" t="s">
        <v>15</v>
      </c>
      <c r="D30" s="38">
        <f>SUM(D8:D29)</f>
        <v>8187103</v>
      </c>
      <c r="E30" s="38">
        <f>SUM(E8:E29)</f>
        <v>7152464</v>
      </c>
      <c r="F30" s="38">
        <f>SUM(F8:F29)</f>
        <v>194065</v>
      </c>
      <c r="G30" s="39">
        <f>F30/D30*100</f>
        <v>2.3703744780052238</v>
      </c>
    </row>
    <row r="31" spans="3:11" ht="16.5" customHeight="1" x14ac:dyDescent="0.2">
      <c r="C31" s="20"/>
      <c r="D31" s="15"/>
      <c r="E31" s="15"/>
      <c r="F31" s="15"/>
      <c r="G31" s="21"/>
    </row>
    <row r="32" spans="3:11" ht="15.6" customHeight="1" x14ac:dyDescent="0.2">
      <c r="C32" s="14"/>
      <c r="D32" s="10"/>
      <c r="E32" s="10"/>
      <c r="F32" s="10"/>
      <c r="G32" s="10"/>
    </row>
    <row r="35" spans="1:9" x14ac:dyDescent="0.2">
      <c r="A35" s="1" t="s">
        <v>5</v>
      </c>
    </row>
    <row r="39" spans="1:9" customFormat="1" x14ac:dyDescent="0.2">
      <c r="E39" s="1"/>
    </row>
    <row r="40" spans="1:9" customFormat="1" x14ac:dyDescent="0.2">
      <c r="D40" s="1"/>
      <c r="E40" s="1"/>
      <c r="F40" s="1"/>
      <c r="I40" s="8"/>
    </row>
    <row r="41" spans="1:9" customFormat="1" x14ac:dyDescent="0.2">
      <c r="D41" s="1"/>
      <c r="E41" s="1"/>
      <c r="F41" s="1"/>
      <c r="I41" s="8"/>
    </row>
    <row r="42" spans="1:9" x14ac:dyDescent="0.2">
      <c r="A42"/>
      <c r="I42" s="8"/>
    </row>
    <row r="43" spans="1:9" x14ac:dyDescent="0.2">
      <c r="A43" s="13"/>
    </row>
  </sheetData>
  <mergeCells count="5">
    <mergeCell ref="C6:C7"/>
    <mergeCell ref="D6:D7"/>
    <mergeCell ref="E6:F6"/>
    <mergeCell ref="G6:G7"/>
    <mergeCell ref="C5:G5"/>
  </mergeCells>
  <pageMargins left="0.19685039370078741" right="0.19685039370078741" top="0.19685039370078741" bottom="0.19685039370078741" header="0.51181102362204722" footer="0.51181102362204722"/>
  <pageSetup paperSize="9" scale="8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5"/>
  <sheetViews>
    <sheetView tabSelected="1" workbookViewId="0">
      <selection activeCell="N20" sqref="N20"/>
    </sheetView>
  </sheetViews>
  <sheetFormatPr defaultRowHeight="12.75" x14ac:dyDescent="0.2"/>
  <cols>
    <col min="2" max="2" width="10.7109375" customWidth="1"/>
    <col min="3" max="3" width="13.5703125" customWidth="1"/>
    <col min="4" max="4" width="14" customWidth="1"/>
    <col min="5" max="5" width="14.28515625" customWidth="1"/>
    <col min="6" max="6" width="14.140625" customWidth="1"/>
    <col min="7" max="7" width="15" customWidth="1"/>
  </cols>
  <sheetData>
    <row r="1" spans="1:8" x14ac:dyDescent="0.2">
      <c r="A1" s="27" t="s">
        <v>8</v>
      </c>
    </row>
    <row r="2" spans="1:8" s="1" customFormat="1" ht="12.75" customHeight="1" x14ac:dyDescent="0.2">
      <c r="A2" s="27" t="s">
        <v>7</v>
      </c>
    </row>
    <row r="4" spans="1:8" ht="13.5" customHeight="1" x14ac:dyDescent="0.2"/>
    <row r="5" spans="1:8" s="1" customFormat="1" ht="35.25" customHeight="1" x14ac:dyDescent="0.2">
      <c r="C5" s="54" t="s">
        <v>16</v>
      </c>
      <c r="D5" s="54"/>
      <c r="E5" s="54"/>
      <c r="F5" s="54"/>
      <c r="G5" s="54"/>
      <c r="H5" s="29"/>
    </row>
    <row r="6" spans="1:8" s="1" customFormat="1" ht="21" customHeight="1" x14ac:dyDescent="0.2">
      <c r="C6" s="52" t="s">
        <v>0</v>
      </c>
      <c r="D6" s="52" t="s">
        <v>2</v>
      </c>
      <c r="E6" s="50" t="s">
        <v>6</v>
      </c>
      <c r="F6" s="51"/>
      <c r="G6" s="52" t="s">
        <v>1</v>
      </c>
    </row>
    <row r="7" spans="1:8" s="1" customFormat="1" ht="87" customHeight="1" x14ac:dyDescent="0.2">
      <c r="C7" s="53"/>
      <c r="D7" s="53"/>
      <c r="E7" s="30" t="s">
        <v>4</v>
      </c>
      <c r="F7" s="31" t="s">
        <v>3</v>
      </c>
      <c r="G7" s="53"/>
    </row>
    <row r="8" spans="1:8" s="1" customFormat="1" ht="15.75" customHeight="1" x14ac:dyDescent="0.2">
      <c r="C8" s="11">
        <v>2004</v>
      </c>
      <c r="D8" s="4">
        <f>SO!D8+SR!D8</f>
        <v>579911</v>
      </c>
      <c r="E8" s="4">
        <f>SO!E8+SR!E8</f>
        <v>514717</v>
      </c>
      <c r="F8" s="4">
        <f>SO!F8+SR!F8</f>
        <v>13379</v>
      </c>
      <c r="G8" s="12">
        <f t="shared" ref="G8:G16" si="0">F8/D8*100</f>
        <v>2.3070781550962134</v>
      </c>
    </row>
    <row r="9" spans="1:8" s="1" customFormat="1" ht="15.75" customHeight="1" x14ac:dyDescent="0.2">
      <c r="C9" s="11">
        <v>2005</v>
      </c>
      <c r="D9" s="4">
        <f>SO!D9+SR!D9</f>
        <v>590634</v>
      </c>
      <c r="E9" s="4">
        <f>SO!E9+SR!E9</f>
        <v>526870</v>
      </c>
      <c r="F9" s="4">
        <f>SO!F9+SR!F9</f>
        <v>13524</v>
      </c>
      <c r="G9" s="12">
        <f t="shared" si="0"/>
        <v>2.2897428864576033</v>
      </c>
    </row>
    <row r="10" spans="1:8" s="1" customFormat="1" ht="15.75" customHeight="1" x14ac:dyDescent="0.2">
      <c r="C10" s="11">
        <v>2006</v>
      </c>
      <c r="D10" s="4">
        <f>SO!D10+SR!D10</f>
        <v>543580</v>
      </c>
      <c r="E10" s="4">
        <f>SO!E10+SR!E10</f>
        <v>487119</v>
      </c>
      <c r="F10" s="4">
        <f>SO!F10+SR!F10</f>
        <v>12934</v>
      </c>
      <c r="G10" s="12">
        <f t="shared" si="0"/>
        <v>2.3794105743404832</v>
      </c>
    </row>
    <row r="11" spans="1:8" s="1" customFormat="1" ht="15.75" customHeight="1" x14ac:dyDescent="0.2">
      <c r="C11" s="11">
        <v>2007</v>
      </c>
      <c r="D11" s="4">
        <f>SO!D11+SR!D11</f>
        <v>521557</v>
      </c>
      <c r="E11" s="4">
        <f>SO!E11+SR!E11</f>
        <v>467159</v>
      </c>
      <c r="F11" s="4">
        <f>SO!F11+SR!F11</f>
        <v>12262</v>
      </c>
      <c r="G11" s="12">
        <f t="shared" si="0"/>
        <v>2.3510373746301938</v>
      </c>
    </row>
    <row r="12" spans="1:8" s="1" customFormat="1" ht="15.75" customHeight="1" x14ac:dyDescent="0.2">
      <c r="C12" s="11">
        <v>2008</v>
      </c>
      <c r="D12" s="4">
        <f>SO!D12+SR!D12</f>
        <v>478875</v>
      </c>
      <c r="E12" s="4">
        <f>SO!E12+SR!E12</f>
        <v>424496</v>
      </c>
      <c r="F12" s="4">
        <f>SO!F12+SR!F12</f>
        <v>12493</v>
      </c>
      <c r="G12" s="12">
        <f t="shared" si="0"/>
        <v>2.6088227616810231</v>
      </c>
    </row>
    <row r="13" spans="1:8" s="1" customFormat="1" ht="15.75" customHeight="1" x14ac:dyDescent="0.2">
      <c r="C13" s="11">
        <v>2009</v>
      </c>
      <c r="D13" s="4">
        <f>SO!D13+SR!D13</f>
        <v>476609</v>
      </c>
      <c r="E13" s="4">
        <f>SO!E13+SR!E13</f>
        <v>425176</v>
      </c>
      <c r="F13" s="4">
        <f>SO!F13+SR!F13</f>
        <v>11931</v>
      </c>
      <c r="G13" s="12">
        <f t="shared" si="0"/>
        <v>2.5033098409807617</v>
      </c>
    </row>
    <row r="14" spans="1:8" s="1" customFormat="1" ht="15.75" customHeight="1" x14ac:dyDescent="0.2">
      <c r="C14" s="11">
        <v>2010</v>
      </c>
      <c r="D14" s="4">
        <f>SO!D14+SR!D14</f>
        <v>482430</v>
      </c>
      <c r="E14" s="4">
        <f>SO!E14+SR!E14</f>
        <v>430776</v>
      </c>
      <c r="F14" s="4">
        <f>SO!F14+SR!F14</f>
        <v>11239</v>
      </c>
      <c r="G14" s="12">
        <f t="shared" si="0"/>
        <v>2.3296644072715216</v>
      </c>
    </row>
    <row r="15" spans="1:8" s="1" customFormat="1" ht="15.75" customHeight="1" x14ac:dyDescent="0.2">
      <c r="C15" s="11">
        <v>2011</v>
      </c>
      <c r="D15" s="4">
        <f>SO!D15+SR!D15</f>
        <v>489808</v>
      </c>
      <c r="E15" s="4">
        <f>SO!E15+SR!E15</f>
        <v>435295</v>
      </c>
      <c r="F15" s="4">
        <f>SO!F15+SR!F15</f>
        <v>11110</v>
      </c>
      <c r="G15" s="12">
        <f t="shared" si="0"/>
        <v>2.2682357168523173</v>
      </c>
    </row>
    <row r="16" spans="1:8" s="1" customFormat="1" ht="15.75" customHeight="1" x14ac:dyDescent="0.2">
      <c r="C16" s="11">
        <v>2012</v>
      </c>
      <c r="D16" s="4">
        <f>SO!D16+SR!D16</f>
        <v>473066</v>
      </c>
      <c r="E16" s="4">
        <f>SO!E16+SR!E16</f>
        <v>416592</v>
      </c>
      <c r="F16" s="4">
        <f>SO!F16+SR!F16</f>
        <v>11025</v>
      </c>
      <c r="G16" s="12">
        <f t="shared" si="0"/>
        <v>2.3305416157576322</v>
      </c>
    </row>
    <row r="17" spans="3:7" s="1" customFormat="1" ht="15.75" customHeight="1" x14ac:dyDescent="0.2">
      <c r="C17" s="11">
        <v>2013</v>
      </c>
      <c r="D17" s="4">
        <f>SO!D17+SR!D17</f>
        <v>424037</v>
      </c>
      <c r="E17" s="4">
        <f>SO!E17+SR!E17</f>
        <v>368272</v>
      </c>
      <c r="F17" s="4">
        <f>SO!F17+SR!F17</f>
        <v>10594</v>
      </c>
      <c r="G17" s="12">
        <f t="shared" ref="G17:G29" si="1">F17/D17*100</f>
        <v>2.4983668877951688</v>
      </c>
    </row>
    <row r="18" spans="3:7" s="1" customFormat="1" ht="15.75" customHeight="1" x14ac:dyDescent="0.2">
      <c r="C18" s="11">
        <v>2014</v>
      </c>
      <c r="D18" s="4">
        <f>SO!D18+SR!D18</f>
        <v>370376</v>
      </c>
      <c r="E18" s="4">
        <f>SO!E18+SR!E18</f>
        <v>318926</v>
      </c>
      <c r="F18" s="4">
        <f>SO!F18+SR!F18</f>
        <v>9785</v>
      </c>
      <c r="G18" s="12">
        <f t="shared" si="1"/>
        <v>2.6419098429703869</v>
      </c>
    </row>
    <row r="19" spans="3:7" s="1" customFormat="1" ht="15.75" customHeight="1" x14ac:dyDescent="0.2">
      <c r="C19" s="11">
        <v>2015</v>
      </c>
      <c r="D19" s="4">
        <f>SO!D19+SR!D19</f>
        <v>343659</v>
      </c>
      <c r="E19" s="4">
        <f>SO!E19+SR!E19</f>
        <v>290018</v>
      </c>
      <c r="F19" s="4">
        <f>SO!F19+SR!F19</f>
        <v>9975</v>
      </c>
      <c r="G19" s="12">
        <f t="shared" si="1"/>
        <v>2.9025865756462075</v>
      </c>
    </row>
    <row r="20" spans="3:7" s="1" customFormat="1" ht="15.75" customHeight="1" x14ac:dyDescent="0.2">
      <c r="C20" s="11">
        <v>2016</v>
      </c>
      <c r="D20" s="4">
        <f>SO!D20+SR!D20</f>
        <v>336004</v>
      </c>
      <c r="E20" s="4">
        <f>SO!E20+SR!E20</f>
        <v>280586</v>
      </c>
      <c r="F20" s="4">
        <f>SO!F20+SR!F20</f>
        <v>9333</v>
      </c>
      <c r="G20" s="12">
        <f t="shared" si="1"/>
        <v>2.777645504220188</v>
      </c>
    </row>
    <row r="21" spans="3:7" s="1" customFormat="1" ht="15.75" customHeight="1" x14ac:dyDescent="0.2">
      <c r="C21" s="11">
        <v>2017</v>
      </c>
      <c r="D21" s="4">
        <f>SO!D21+SR!D21</f>
        <v>315200</v>
      </c>
      <c r="E21" s="4">
        <f>SO!E21+SR!E21</f>
        <v>264374</v>
      </c>
      <c r="F21" s="4">
        <f>SO!F21+SR!F21</f>
        <v>8987</v>
      </c>
      <c r="G21" s="12">
        <f t="shared" si="1"/>
        <v>2.8512055837563453</v>
      </c>
    </row>
    <row r="22" spans="3:7" s="1" customFormat="1" ht="15.75" customHeight="1" x14ac:dyDescent="0.2">
      <c r="C22" s="11">
        <v>2018</v>
      </c>
      <c r="D22" s="4">
        <f>SO!D22+SR!D22</f>
        <v>327752</v>
      </c>
      <c r="E22" s="4">
        <f>SO!E22+SR!E22</f>
        <v>278659</v>
      </c>
      <c r="F22" s="4">
        <f>SO!F22+SR!F22</f>
        <v>8424</v>
      </c>
      <c r="G22" s="12">
        <f t="shared" si="1"/>
        <v>2.5702360321218483</v>
      </c>
    </row>
    <row r="23" spans="3:7" s="1" customFormat="1" ht="15.75" customHeight="1" x14ac:dyDescent="0.2">
      <c r="C23" s="11">
        <v>2019</v>
      </c>
      <c r="D23" s="4">
        <f>SO!D23+SR!D23</f>
        <v>336538</v>
      </c>
      <c r="E23" s="4">
        <f>SO!E23+SR!E23</f>
        <v>287743</v>
      </c>
      <c r="F23" s="4">
        <f>SO!F23+SR!F23</f>
        <v>8029</v>
      </c>
      <c r="G23" s="12">
        <f t="shared" si="1"/>
        <v>2.3857632719039157</v>
      </c>
    </row>
    <row r="24" spans="3:7" s="1" customFormat="1" ht="15.75" customHeight="1" x14ac:dyDescent="0.2">
      <c r="C24" s="11">
        <v>2020</v>
      </c>
      <c r="D24" s="4">
        <f>SO!D24+SR!D24</f>
        <v>290669</v>
      </c>
      <c r="E24" s="4">
        <f>SO!E24+SR!E24</f>
        <v>250538</v>
      </c>
      <c r="F24" s="4">
        <f>SO!F24+SR!F24</f>
        <v>5704</v>
      </c>
      <c r="G24" s="12">
        <f t="shared" si="1"/>
        <v>1.9623695681342008</v>
      </c>
    </row>
    <row r="25" spans="3:7" s="1" customFormat="1" ht="15.75" customHeight="1" x14ac:dyDescent="0.2">
      <c r="C25" s="11">
        <v>2021</v>
      </c>
      <c r="D25" s="4">
        <f>SO!D25+SR!D25</f>
        <v>333718</v>
      </c>
      <c r="E25" s="4">
        <f>SO!E25+SR!E25</f>
        <v>287170</v>
      </c>
      <c r="F25" s="4">
        <f>SO!F25+SR!F25</f>
        <v>8075</v>
      </c>
      <c r="G25" s="12">
        <f t="shared" si="1"/>
        <v>2.4197076573634027</v>
      </c>
    </row>
    <row r="26" spans="3:7" s="1" customFormat="1" ht="15.75" customHeight="1" x14ac:dyDescent="0.2">
      <c r="C26" s="11">
        <v>2022</v>
      </c>
      <c r="D26" s="4">
        <f>SO!D26+SR!D26</f>
        <v>329300</v>
      </c>
      <c r="E26" s="4">
        <f>SO!E26+SR!E26</f>
        <v>282934</v>
      </c>
      <c r="F26" s="4">
        <f>SO!F26+SR!F26</f>
        <v>8021</v>
      </c>
      <c r="G26" s="12">
        <f t="shared" si="1"/>
        <v>2.4357728515031889</v>
      </c>
    </row>
    <row r="27" spans="3:7" s="1" customFormat="1" ht="15.75" customHeight="1" x14ac:dyDescent="0.2">
      <c r="C27" s="11">
        <v>2023</v>
      </c>
      <c r="D27" s="4">
        <f>SO!D27+SR!D27</f>
        <v>311681</v>
      </c>
      <c r="E27" s="4">
        <f>SO!E27+SR!E27</f>
        <v>266560</v>
      </c>
      <c r="F27" s="4">
        <f>SO!F27+SR!F27</f>
        <v>7533</v>
      </c>
      <c r="G27" s="12">
        <f t="shared" si="1"/>
        <v>2.4168941963096882</v>
      </c>
    </row>
    <row r="28" spans="3:7" s="1" customFormat="1" ht="15.75" customHeight="1" x14ac:dyDescent="0.2">
      <c r="C28" s="11">
        <v>2024</v>
      </c>
      <c r="D28" s="32" t="s">
        <v>12</v>
      </c>
      <c r="E28" s="32" t="s">
        <v>13</v>
      </c>
      <c r="F28" s="32">
        <v>7155</v>
      </c>
      <c r="G28" s="55">
        <v>2.4700000000000002</v>
      </c>
    </row>
    <row r="29" spans="3:7" s="1" customFormat="1" ht="15.75" customHeight="1" x14ac:dyDescent="0.2">
      <c r="C29" s="11">
        <v>2025</v>
      </c>
      <c r="D29" s="32" t="s">
        <v>21</v>
      </c>
      <c r="E29" s="32" t="s">
        <v>22</v>
      </c>
      <c r="F29" s="32" t="s">
        <v>23</v>
      </c>
      <c r="G29" s="12">
        <v>2.5099999999999998</v>
      </c>
    </row>
    <row r="30" spans="3:7" s="1" customFormat="1" ht="25.5" x14ac:dyDescent="0.2">
      <c r="C30" s="30" t="s">
        <v>15</v>
      </c>
      <c r="D30" s="34">
        <f>SUM(D8:D29)</f>
        <v>8355404</v>
      </c>
      <c r="E30" s="34">
        <f>SUM(E8:E29)</f>
        <v>7303980</v>
      </c>
      <c r="F30" s="34">
        <f>SUM(F8:F29)</f>
        <v>211512</v>
      </c>
      <c r="G30" s="35">
        <f>F30/D30*100</f>
        <v>2.5314395330255723</v>
      </c>
    </row>
    <row r="31" spans="3:7" s="1" customFormat="1" x14ac:dyDescent="0.2"/>
    <row r="32" spans="3:7" s="1" customFormat="1" x14ac:dyDescent="0.2"/>
    <row r="33" spans="1:1" s="1" customFormat="1" x14ac:dyDescent="0.2"/>
    <row r="34" spans="1:1" s="1" customFormat="1" x14ac:dyDescent="0.2">
      <c r="A34" s="1" t="s">
        <v>5</v>
      </c>
    </row>
    <row r="35" spans="1:1" s="1" customFormat="1" x14ac:dyDescent="0.2"/>
  </sheetData>
  <mergeCells count="5">
    <mergeCell ref="E6:F6"/>
    <mergeCell ref="C6:C7"/>
    <mergeCell ref="D6:D7"/>
    <mergeCell ref="G6:G7"/>
    <mergeCell ref="C5:G5"/>
  </mergeCells>
  <pageMargins left="0.11811023622047245" right="0.11811023622047245" top="0.15748031496062992" bottom="0.15748031496062992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SO</vt:lpstr>
      <vt:lpstr>SR</vt:lpstr>
      <vt:lpstr>SR+SO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bieluga</dc:creator>
  <cp:lastModifiedBy>Orowiecka Karolina  (DAiS)</cp:lastModifiedBy>
  <cp:lastPrinted>2025-03-13T08:21:01Z</cp:lastPrinted>
  <dcterms:created xsi:type="dcterms:W3CDTF">2008-02-20T09:22:46Z</dcterms:created>
  <dcterms:modified xsi:type="dcterms:W3CDTF">2026-02-19T13:13:55Z</dcterms:modified>
</cp:coreProperties>
</file>