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defaultThemeVersion="123820"/>
  <bookViews>
    <workbookView xWindow="-525" yWindow="5850" windowWidth="25440" windowHeight="6495" firstSheet="2" activeTab="5"/>
  </bookViews>
  <sheets>
    <sheet name="BExRepositorySheet" sheetId="4" state="veryHidden" r:id="rId1"/>
    <sheet name="Graph" sheetId="2" state="hidden" r:id="rId2"/>
    <sheet name="Tabl. I (2)" sheetId="8" r:id="rId3"/>
    <sheet name="Tabl. IA" sheetId="12" r:id="rId4"/>
    <sheet name="Tabl. II (2)" sheetId="9" r:id="rId5"/>
    <sheet name="Tabl. III (2)" sheetId="10" r:id="rId6"/>
  </sheets>
  <externalReferences>
    <externalReference r:id="rId7"/>
    <externalReference r:id="rId8"/>
  </externalReferences>
  <definedNames>
    <definedName name="DF_GRID_1" localSheetId="3">Wybór [1]sądu!$G$21:$J$217</definedName>
    <definedName name="DF_GRID_1">Wybór [1]sądu!$G$21:$J$217</definedName>
    <definedName name="DF_NAVPANEL_13" localSheetId="3">#REF!</definedName>
    <definedName name="DF_NAVPANEL_13" localSheetId="5">#REF!</definedName>
    <definedName name="DF_NAVPANEL_13">#REF!</definedName>
    <definedName name="DF_NAVPANEL_18" localSheetId="3">#REF!</definedName>
    <definedName name="DF_NAVPANEL_18" localSheetId="5">#REF!</definedName>
    <definedName name="DF_NAVPANEL_18">#REF!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'Tabl. I (2)'!$1:$5</definedName>
    <definedName name="_xlnm.Print_Titles" localSheetId="3">'Tabl. IA'!$1:$4</definedName>
    <definedName name="_xlnm.Print_Titles" localSheetId="4">'Tabl. II (2)'!$2:$6</definedName>
    <definedName name="_xlnm.Print_Titles" localSheetId="5">'Tabl. III (2)'!$2:$6</definedName>
  </definedNames>
  <calcPr calcId="145621"/>
</workbook>
</file>

<file path=xl/calcChain.xml><?xml version="1.0" encoding="utf-8"?>
<calcChain xmlns="http://schemas.openxmlformats.org/spreadsheetml/2006/main">
  <c r="E20" i="12" l="1"/>
  <c r="E16" i="12"/>
  <c r="E15" i="12"/>
  <c r="F25" i="12"/>
  <c r="E25" i="12"/>
  <c r="F7" i="12"/>
  <c r="E7" i="12"/>
  <c r="F16" i="12" l="1"/>
  <c r="F20" i="12"/>
  <c r="F6" i="12"/>
  <c r="E11" i="12"/>
  <c r="E6" i="12" s="1"/>
  <c r="H6" i="12" s="1"/>
  <c r="F11" i="12"/>
  <c r="B26" i="12"/>
  <c r="C26" i="12"/>
  <c r="D26" i="12"/>
  <c r="B27" i="12"/>
  <c r="C27" i="12"/>
  <c r="D27" i="12"/>
  <c r="B28" i="12"/>
  <c r="C28" i="12"/>
  <c r="D28" i="12"/>
  <c r="B29" i="12"/>
  <c r="C29" i="12"/>
  <c r="D29" i="12"/>
  <c r="B30" i="12"/>
  <c r="C30" i="12"/>
  <c r="D30" i="12"/>
  <c r="C25" i="12"/>
  <c r="D25" i="12"/>
  <c r="B25" i="12"/>
  <c r="B17" i="12"/>
  <c r="C17" i="12"/>
  <c r="D17" i="12"/>
  <c r="B18" i="12"/>
  <c r="C18" i="12"/>
  <c r="D18" i="12"/>
  <c r="B19" i="12"/>
  <c r="C19" i="12"/>
  <c r="D19" i="12"/>
  <c r="B20" i="12"/>
  <c r="C20" i="12"/>
  <c r="D20" i="12"/>
  <c r="B21" i="12"/>
  <c r="C21" i="12"/>
  <c r="D21" i="12"/>
  <c r="B22" i="12"/>
  <c r="C22" i="12"/>
  <c r="D22" i="12"/>
  <c r="B23" i="12"/>
  <c r="C23" i="12"/>
  <c r="D23" i="12"/>
  <c r="C16" i="12"/>
  <c r="D16" i="12"/>
  <c r="B16" i="12"/>
  <c r="B7" i="12"/>
  <c r="C7" i="12"/>
  <c r="D7" i="12"/>
  <c r="B8" i="12"/>
  <c r="C8" i="12"/>
  <c r="D8" i="12"/>
  <c r="B9" i="12"/>
  <c r="C9" i="12"/>
  <c r="D9" i="12"/>
  <c r="B10" i="12"/>
  <c r="C10" i="12"/>
  <c r="D10" i="12"/>
  <c r="B11" i="12"/>
  <c r="C11" i="12"/>
  <c r="D11" i="12"/>
  <c r="B12" i="12"/>
  <c r="C12" i="12"/>
  <c r="D12" i="12"/>
  <c r="B13" i="12"/>
  <c r="C13" i="12"/>
  <c r="D13" i="12"/>
  <c r="B14" i="12"/>
  <c r="C14" i="12"/>
  <c r="D14" i="12"/>
  <c r="B15" i="12"/>
  <c r="C15" i="12"/>
  <c r="D15" i="12"/>
  <c r="D6" i="12"/>
  <c r="C6" i="12"/>
  <c r="B6" i="12"/>
  <c r="H176" i="10"/>
  <c r="I216" i="10"/>
  <c r="J216" i="10" s="1"/>
  <c r="H216" i="10"/>
  <c r="F216" i="10"/>
  <c r="G216" i="10" s="1"/>
  <c r="E216" i="10"/>
  <c r="D216" i="10"/>
  <c r="C216" i="10"/>
  <c r="B216" i="10"/>
  <c r="I215" i="10"/>
  <c r="J215" i="10" s="1"/>
  <c r="H215" i="10"/>
  <c r="F215" i="10"/>
  <c r="G215" i="10" s="1"/>
  <c r="E215" i="10"/>
  <c r="C215" i="10"/>
  <c r="D215" i="10" s="1"/>
  <c r="B215" i="10"/>
  <c r="J214" i="10"/>
  <c r="I214" i="10"/>
  <c r="H214" i="10"/>
  <c r="F214" i="10"/>
  <c r="G214" i="10" s="1"/>
  <c r="E214" i="10"/>
  <c r="C214" i="10"/>
  <c r="D214" i="10" s="1"/>
  <c r="B214" i="10"/>
  <c r="H213" i="10"/>
  <c r="E213" i="10"/>
  <c r="B213" i="10"/>
  <c r="I212" i="10"/>
  <c r="J212" i="10" s="1"/>
  <c r="H212" i="10"/>
  <c r="F212" i="10"/>
  <c r="C212" i="10"/>
  <c r="I207" i="10"/>
  <c r="I206" i="10"/>
  <c r="I204" i="10"/>
  <c r="I202" i="10"/>
  <c r="F202" i="10"/>
  <c r="C202" i="10"/>
  <c r="H201" i="10"/>
  <c r="G201" i="10"/>
  <c r="F201" i="10"/>
  <c r="E201" i="10"/>
  <c r="B201" i="10"/>
  <c r="I200" i="10"/>
  <c r="J200" i="10" s="1"/>
  <c r="H200" i="10"/>
  <c r="F200" i="10"/>
  <c r="G200" i="10" s="1"/>
  <c r="E200" i="10"/>
  <c r="D200" i="10"/>
  <c r="C200" i="10"/>
  <c r="B200" i="10"/>
  <c r="J199" i="10"/>
  <c r="I199" i="10"/>
  <c r="H199" i="10"/>
  <c r="F199" i="10"/>
  <c r="G199" i="10" s="1"/>
  <c r="E199" i="10"/>
  <c r="C199" i="10"/>
  <c r="D199" i="10" s="1"/>
  <c r="B199" i="10"/>
  <c r="J198" i="10"/>
  <c r="I198" i="10"/>
  <c r="H198" i="10"/>
  <c r="F198" i="10"/>
  <c r="G198" i="10" s="1"/>
  <c r="E198" i="10"/>
  <c r="C198" i="10"/>
  <c r="D198" i="10" s="1"/>
  <c r="B198" i="10"/>
  <c r="I197" i="10"/>
  <c r="J197" i="10" s="1"/>
  <c r="H197" i="10"/>
  <c r="G197" i="10"/>
  <c r="F197" i="10"/>
  <c r="E197" i="10"/>
  <c r="D197" i="10"/>
  <c r="C197" i="10"/>
  <c r="B197" i="10"/>
  <c r="I196" i="10"/>
  <c r="J196" i="10" s="1"/>
  <c r="H196" i="10"/>
  <c r="F196" i="10"/>
  <c r="G196" i="10" s="1"/>
  <c r="E196" i="10"/>
  <c r="D196" i="10"/>
  <c r="C196" i="10"/>
  <c r="B196" i="10"/>
  <c r="I195" i="10"/>
  <c r="H195" i="10"/>
  <c r="F195" i="10"/>
  <c r="G195" i="10" s="1"/>
  <c r="E195" i="10"/>
  <c r="C195" i="10"/>
  <c r="B195" i="10"/>
  <c r="J194" i="10"/>
  <c r="I194" i="10"/>
  <c r="H194" i="10"/>
  <c r="G194" i="10"/>
  <c r="F194" i="10"/>
  <c r="E194" i="10"/>
  <c r="C194" i="10"/>
  <c r="D194" i="10" s="1"/>
  <c r="B194" i="10"/>
  <c r="I193" i="10"/>
  <c r="J193" i="10" s="1"/>
  <c r="H193" i="10"/>
  <c r="G193" i="10"/>
  <c r="F193" i="10"/>
  <c r="E193" i="10"/>
  <c r="C193" i="10"/>
  <c r="D193" i="10" s="1"/>
  <c r="B193" i="10"/>
  <c r="J191" i="10"/>
  <c r="I191" i="10"/>
  <c r="H191" i="10"/>
  <c r="F191" i="10"/>
  <c r="G191" i="10" s="1"/>
  <c r="E191" i="10"/>
  <c r="C191" i="10"/>
  <c r="D191" i="10" s="1"/>
  <c r="B191" i="10"/>
  <c r="J190" i="10"/>
  <c r="I190" i="10"/>
  <c r="H190" i="10"/>
  <c r="F190" i="10"/>
  <c r="G190" i="10" s="1"/>
  <c r="E190" i="10"/>
  <c r="C190" i="10"/>
  <c r="D190" i="10" s="1"/>
  <c r="B190" i="10"/>
  <c r="I189" i="10"/>
  <c r="J189" i="10" s="1"/>
  <c r="H189" i="10"/>
  <c r="G189" i="10"/>
  <c r="F189" i="10"/>
  <c r="E189" i="10"/>
  <c r="D189" i="10"/>
  <c r="C189" i="10"/>
  <c r="B189" i="10"/>
  <c r="I188" i="10"/>
  <c r="J188" i="10" s="1"/>
  <c r="H188" i="10"/>
  <c r="F188" i="10"/>
  <c r="G188" i="10" s="1"/>
  <c r="E188" i="10"/>
  <c r="D188" i="10"/>
  <c r="C188" i="10"/>
  <c r="B188" i="10"/>
  <c r="I187" i="10"/>
  <c r="J187" i="10" s="1"/>
  <c r="H187" i="10"/>
  <c r="F187" i="10"/>
  <c r="G187" i="10" s="1"/>
  <c r="E187" i="10"/>
  <c r="C187" i="10"/>
  <c r="D187" i="10" s="1"/>
  <c r="B187" i="10"/>
  <c r="J186" i="10"/>
  <c r="I186" i="10"/>
  <c r="H186" i="10"/>
  <c r="F186" i="10"/>
  <c r="G186" i="10" s="1"/>
  <c r="E186" i="10"/>
  <c r="C186" i="10"/>
  <c r="D186" i="10" s="1"/>
  <c r="B186" i="10"/>
  <c r="I185" i="10"/>
  <c r="J185" i="10" s="1"/>
  <c r="H185" i="10"/>
  <c r="G185" i="10"/>
  <c r="F185" i="10"/>
  <c r="E185" i="10"/>
  <c r="C185" i="10"/>
  <c r="D185" i="10" s="1"/>
  <c r="B185" i="10"/>
  <c r="I184" i="10"/>
  <c r="J184" i="10" s="1"/>
  <c r="H184" i="10"/>
  <c r="F184" i="10"/>
  <c r="G184" i="10" s="1"/>
  <c r="E184" i="10"/>
  <c r="D184" i="10"/>
  <c r="C184" i="10"/>
  <c r="B184" i="10"/>
  <c r="I183" i="10"/>
  <c r="B183" i="10"/>
  <c r="J182" i="10"/>
  <c r="I182" i="10"/>
  <c r="H182" i="10"/>
  <c r="F182" i="10"/>
  <c r="G182" i="10" s="1"/>
  <c r="E182" i="10"/>
  <c r="C182" i="10"/>
  <c r="D182" i="10" s="1"/>
  <c r="B182" i="10"/>
  <c r="I181" i="10"/>
  <c r="J181" i="10" s="1"/>
  <c r="H181" i="10"/>
  <c r="G181" i="10"/>
  <c r="F181" i="10"/>
  <c r="E181" i="10"/>
  <c r="C181" i="10"/>
  <c r="D181" i="10" s="1"/>
  <c r="B181" i="10"/>
  <c r="I180" i="10"/>
  <c r="J180" i="10" s="1"/>
  <c r="H180" i="10"/>
  <c r="F180" i="10"/>
  <c r="G180" i="10" s="1"/>
  <c r="E180" i="10"/>
  <c r="D180" i="10"/>
  <c r="C180" i="10"/>
  <c r="B180" i="10"/>
  <c r="I177" i="10"/>
  <c r="J177" i="10" s="1"/>
  <c r="H177" i="10"/>
  <c r="F177" i="10"/>
  <c r="G177" i="10" s="1"/>
  <c r="E177" i="10"/>
  <c r="C177" i="10"/>
  <c r="D177" i="10" s="1"/>
  <c r="B177" i="10"/>
  <c r="I176" i="10"/>
  <c r="G176" i="10"/>
  <c r="F176" i="10"/>
  <c r="E176" i="10"/>
  <c r="C176" i="10"/>
  <c r="D176" i="10" s="1"/>
  <c r="B176" i="10"/>
  <c r="I175" i="10"/>
  <c r="H175" i="10"/>
  <c r="J175" i="10" s="1"/>
  <c r="F175" i="10"/>
  <c r="G175" i="10" s="1"/>
  <c r="E175" i="10"/>
  <c r="C175" i="10"/>
  <c r="D175" i="10" s="1"/>
  <c r="B175" i="10"/>
  <c r="I174" i="10"/>
  <c r="J174" i="10" s="1"/>
  <c r="H174" i="10"/>
  <c r="F174" i="10"/>
  <c r="G174" i="10" s="1"/>
  <c r="E174" i="10"/>
  <c r="C174" i="10"/>
  <c r="D174" i="10" s="1"/>
  <c r="B174" i="10"/>
  <c r="J173" i="10"/>
  <c r="I173" i="10"/>
  <c r="H173" i="10"/>
  <c r="F173" i="10"/>
  <c r="G173" i="10" s="1"/>
  <c r="E173" i="10"/>
  <c r="C173" i="10"/>
  <c r="B173" i="10"/>
  <c r="D173" i="10" s="1"/>
  <c r="J176" i="10" l="1"/>
  <c r="I172" i="10"/>
  <c r="H172" i="10"/>
  <c r="E172" i="10"/>
  <c r="I171" i="10"/>
  <c r="H171" i="10"/>
  <c r="F171" i="10"/>
  <c r="E171" i="10"/>
  <c r="I170" i="10"/>
  <c r="H170" i="10"/>
  <c r="F170" i="10"/>
  <c r="E170" i="10"/>
  <c r="I169" i="10"/>
  <c r="H169" i="10"/>
  <c r="F169" i="10"/>
  <c r="E169" i="10"/>
  <c r="I168" i="10"/>
  <c r="H168" i="10"/>
  <c r="F168" i="10"/>
  <c r="E168" i="10"/>
  <c r="I167" i="10"/>
  <c r="H167" i="10"/>
  <c r="F167" i="10"/>
  <c r="E167" i="10"/>
  <c r="I165" i="10"/>
  <c r="H165" i="10"/>
  <c r="F165" i="10"/>
  <c r="E165" i="10"/>
  <c r="I164" i="10"/>
  <c r="H164" i="10"/>
  <c r="F164" i="10"/>
  <c r="E164" i="10"/>
  <c r="I163" i="10"/>
  <c r="H163" i="10"/>
  <c r="F163" i="10"/>
  <c r="E163" i="10"/>
  <c r="I161" i="10"/>
  <c r="H161" i="10"/>
  <c r="F161" i="10"/>
  <c r="E161" i="10"/>
  <c r="I160" i="10"/>
  <c r="H160" i="10"/>
  <c r="F160" i="10"/>
  <c r="E160" i="10"/>
  <c r="I159" i="10"/>
  <c r="H159" i="10"/>
  <c r="F159" i="10"/>
  <c r="E159" i="10"/>
  <c r="I158" i="10"/>
  <c r="H158" i="10"/>
  <c r="F158" i="10"/>
  <c r="E158" i="10"/>
  <c r="I156" i="10"/>
  <c r="H156" i="10"/>
  <c r="F156" i="10"/>
  <c r="E156" i="10"/>
  <c r="I155" i="10"/>
  <c r="H155" i="10"/>
  <c r="F155" i="10"/>
  <c r="E155" i="10"/>
  <c r="I154" i="10"/>
  <c r="H154" i="10"/>
  <c r="F154" i="10"/>
  <c r="E154" i="10"/>
  <c r="I153" i="10"/>
  <c r="H153" i="10"/>
  <c r="F153" i="10"/>
  <c r="E153" i="10"/>
  <c r="I152" i="10"/>
  <c r="H152" i="10"/>
  <c r="F152" i="10"/>
  <c r="E152" i="10"/>
  <c r="I151" i="10"/>
  <c r="H151" i="10"/>
  <c r="F151" i="10"/>
  <c r="E151" i="10"/>
  <c r="I150" i="10"/>
  <c r="H150" i="10"/>
  <c r="F150" i="10"/>
  <c r="E150" i="10"/>
  <c r="I149" i="10"/>
  <c r="H149" i="10"/>
  <c r="F149" i="10"/>
  <c r="E149" i="10"/>
  <c r="I148" i="10"/>
  <c r="H148" i="10"/>
  <c r="F148" i="10"/>
  <c r="E148" i="10"/>
  <c r="I147" i="10"/>
  <c r="H147" i="10"/>
  <c r="F147" i="10"/>
  <c r="E147" i="10"/>
  <c r="I146" i="10"/>
  <c r="H146" i="10"/>
  <c r="F146" i="10"/>
  <c r="E146" i="10"/>
  <c r="I145" i="10"/>
  <c r="H145" i="10"/>
  <c r="F145" i="10"/>
  <c r="E145" i="10"/>
  <c r="I144" i="10"/>
  <c r="H144" i="10"/>
  <c r="F144" i="10"/>
  <c r="E144" i="10"/>
  <c r="I143" i="10"/>
  <c r="H143" i="10"/>
  <c r="F143" i="10"/>
  <c r="E143" i="10"/>
  <c r="I142" i="10"/>
  <c r="H142" i="10"/>
  <c r="F142" i="10"/>
  <c r="E142" i="10"/>
  <c r="I141" i="10"/>
  <c r="H141" i="10"/>
  <c r="F141" i="10"/>
  <c r="E141" i="10"/>
  <c r="I140" i="10"/>
  <c r="H140" i="10"/>
  <c r="F140" i="10"/>
  <c r="E140" i="10"/>
  <c r="I139" i="10"/>
  <c r="H139" i="10"/>
  <c r="F139" i="10"/>
  <c r="E139" i="10"/>
  <c r="I138" i="10"/>
  <c r="H138" i="10"/>
  <c r="F138" i="10"/>
  <c r="E138" i="10"/>
  <c r="I137" i="10"/>
  <c r="H137" i="10"/>
  <c r="F137" i="10"/>
  <c r="E137" i="10"/>
  <c r="I136" i="10"/>
  <c r="H136" i="10"/>
  <c r="F136" i="10"/>
  <c r="E136" i="10"/>
  <c r="I135" i="10"/>
  <c r="H135" i="10"/>
  <c r="F135" i="10"/>
  <c r="E135" i="10"/>
  <c r="I134" i="10"/>
  <c r="H134" i="10"/>
  <c r="F134" i="10"/>
  <c r="E134" i="10"/>
  <c r="I133" i="10"/>
  <c r="H133" i="10"/>
  <c r="F133" i="10"/>
  <c r="E133" i="10"/>
  <c r="I131" i="10"/>
  <c r="H131" i="10"/>
  <c r="F131" i="10"/>
  <c r="E131" i="10"/>
  <c r="I130" i="10"/>
  <c r="H130" i="10"/>
  <c r="F130" i="10"/>
  <c r="E130" i="10"/>
  <c r="I129" i="10"/>
  <c r="H129" i="10"/>
  <c r="F129" i="10"/>
  <c r="E129" i="10"/>
  <c r="I128" i="10"/>
  <c r="H128" i="10"/>
  <c r="F128" i="10"/>
  <c r="E128" i="10"/>
  <c r="I127" i="10"/>
  <c r="H127" i="10"/>
  <c r="F127" i="10"/>
  <c r="E127" i="10"/>
  <c r="I126" i="10"/>
  <c r="H126" i="10"/>
  <c r="F126" i="10"/>
  <c r="E126" i="10"/>
  <c r="I125" i="10"/>
  <c r="H125" i="10"/>
  <c r="F125" i="10"/>
  <c r="E125" i="10"/>
  <c r="I124" i="10"/>
  <c r="H124" i="10"/>
  <c r="F124" i="10"/>
  <c r="E124" i="10"/>
  <c r="I123" i="10"/>
  <c r="H123" i="10"/>
  <c r="F123" i="10"/>
  <c r="E123" i="10"/>
  <c r="I122" i="10"/>
  <c r="H122" i="10"/>
  <c r="F122" i="10"/>
  <c r="E122" i="10"/>
  <c r="I121" i="10"/>
  <c r="H121" i="10"/>
  <c r="F121" i="10"/>
  <c r="E121" i="10"/>
  <c r="I120" i="10"/>
  <c r="H120" i="10"/>
  <c r="F120" i="10"/>
  <c r="E120" i="10"/>
  <c r="I119" i="10"/>
  <c r="H119" i="10"/>
  <c r="F119" i="10"/>
  <c r="E119" i="10"/>
  <c r="I118" i="10"/>
  <c r="H118" i="10"/>
  <c r="F118" i="10"/>
  <c r="E118" i="10"/>
  <c r="I117" i="10"/>
  <c r="I116" i="10"/>
  <c r="H116" i="10"/>
  <c r="F116" i="10"/>
  <c r="E116" i="10"/>
  <c r="H115" i="10"/>
  <c r="I114" i="10"/>
  <c r="H114" i="10"/>
  <c r="F114" i="10"/>
  <c r="E114" i="10"/>
  <c r="I113" i="10"/>
  <c r="H113" i="10"/>
  <c r="F113" i="10"/>
  <c r="E113" i="10"/>
  <c r="I112" i="10"/>
  <c r="H112" i="10"/>
  <c r="F112" i="10"/>
  <c r="E112" i="10"/>
  <c r="I111" i="10"/>
  <c r="H111" i="10"/>
  <c r="F111" i="10"/>
  <c r="E111" i="10"/>
  <c r="I109" i="10"/>
  <c r="H109" i="10"/>
  <c r="F109" i="10"/>
  <c r="E109" i="10"/>
  <c r="I108" i="10"/>
  <c r="H108" i="10"/>
  <c r="F108" i="10"/>
  <c r="E108" i="10"/>
  <c r="I107" i="10"/>
  <c r="H107" i="10"/>
  <c r="F107" i="10"/>
  <c r="E107" i="10"/>
  <c r="I106" i="10"/>
  <c r="H106" i="10"/>
  <c r="F106" i="10"/>
  <c r="E106" i="10"/>
  <c r="I105" i="10"/>
  <c r="H105" i="10"/>
  <c r="F105" i="10"/>
  <c r="E105" i="10"/>
  <c r="I104" i="10"/>
  <c r="H104" i="10"/>
  <c r="F104" i="10"/>
  <c r="E104" i="10"/>
  <c r="I102" i="10"/>
  <c r="H102" i="10"/>
  <c r="F102" i="10"/>
  <c r="E102" i="10"/>
  <c r="I101" i="10"/>
  <c r="H101" i="10"/>
  <c r="F101" i="10"/>
  <c r="E101" i="10"/>
  <c r="I100" i="10"/>
  <c r="H100" i="10"/>
  <c r="F100" i="10"/>
  <c r="E100" i="10"/>
  <c r="I99" i="10"/>
  <c r="H99" i="10"/>
  <c r="F99" i="10"/>
  <c r="E99" i="10"/>
  <c r="I98" i="10"/>
  <c r="H98" i="10"/>
  <c r="F98" i="10"/>
  <c r="E98" i="10"/>
  <c r="I97" i="10"/>
  <c r="H97" i="10"/>
  <c r="F97" i="10"/>
  <c r="E97" i="10"/>
  <c r="I96" i="10"/>
  <c r="F96" i="10"/>
  <c r="I95" i="10"/>
  <c r="H95" i="10"/>
  <c r="F95" i="10"/>
  <c r="E95" i="10"/>
  <c r="I94" i="10"/>
  <c r="H94" i="10"/>
  <c r="F94" i="10"/>
  <c r="E94" i="10"/>
  <c r="H92" i="10"/>
  <c r="F92" i="10"/>
  <c r="I91" i="10"/>
  <c r="H91" i="10"/>
  <c r="F91" i="10"/>
  <c r="E91" i="10"/>
  <c r="I90" i="10"/>
  <c r="H90" i="10"/>
  <c r="F90" i="10"/>
  <c r="E90" i="10"/>
  <c r="I89" i="10"/>
  <c r="H89" i="10"/>
  <c r="F89" i="10"/>
  <c r="E89" i="10"/>
  <c r="I88" i="10"/>
  <c r="H88" i="10"/>
  <c r="F88" i="10"/>
  <c r="E88" i="10"/>
  <c r="I85" i="10"/>
  <c r="H85" i="10"/>
  <c r="F85" i="10"/>
  <c r="E85" i="10"/>
  <c r="I84" i="10"/>
  <c r="H84" i="10"/>
  <c r="F84" i="10"/>
  <c r="E84" i="10"/>
  <c r="I83" i="10"/>
  <c r="H83" i="10"/>
  <c r="F83" i="10"/>
  <c r="E83" i="10"/>
  <c r="I82" i="10"/>
  <c r="H82" i="10"/>
  <c r="F82" i="10"/>
  <c r="E82" i="10"/>
  <c r="I81" i="10"/>
  <c r="H81" i="10"/>
  <c r="F81" i="10"/>
  <c r="E81" i="10"/>
  <c r="I80" i="10"/>
  <c r="H80" i="10"/>
  <c r="F80" i="10"/>
  <c r="E80" i="10"/>
  <c r="I79" i="10"/>
  <c r="H79" i="10"/>
  <c r="F79" i="10"/>
  <c r="E79" i="10"/>
  <c r="I78" i="10"/>
  <c r="H78" i="10"/>
  <c r="F78" i="10"/>
  <c r="E78" i="10"/>
  <c r="I77" i="10"/>
  <c r="H77" i="10"/>
  <c r="F77" i="10"/>
  <c r="E77" i="10"/>
  <c r="I76" i="10"/>
  <c r="H76" i="10"/>
  <c r="F76" i="10"/>
  <c r="E76" i="10"/>
  <c r="I75" i="10"/>
  <c r="H75" i="10"/>
  <c r="F75" i="10"/>
  <c r="E75" i="10"/>
  <c r="I74" i="10"/>
  <c r="H74" i="10"/>
  <c r="F74" i="10"/>
  <c r="E74" i="10"/>
  <c r="I73" i="10"/>
  <c r="H73" i="10"/>
  <c r="F73" i="10"/>
  <c r="E73" i="10"/>
  <c r="I71" i="10"/>
  <c r="H71" i="10"/>
  <c r="F71" i="10"/>
  <c r="E71" i="10"/>
  <c r="I70" i="10"/>
  <c r="H70" i="10"/>
  <c r="F70" i="10"/>
  <c r="E70" i="10"/>
  <c r="I69" i="10"/>
  <c r="H69" i="10"/>
  <c r="F69" i="10"/>
  <c r="E69" i="10"/>
  <c r="I68" i="10"/>
  <c r="H68" i="10"/>
  <c r="F68" i="10"/>
  <c r="E68" i="10"/>
  <c r="I67" i="10"/>
  <c r="H67" i="10"/>
  <c r="F67" i="10"/>
  <c r="E67" i="10"/>
  <c r="I65" i="10"/>
  <c r="H65" i="10"/>
  <c r="F65" i="10"/>
  <c r="E65" i="10"/>
  <c r="I64" i="10"/>
  <c r="H64" i="10"/>
  <c r="F64" i="10"/>
  <c r="E64" i="10"/>
  <c r="I63" i="10"/>
  <c r="H63" i="10"/>
  <c r="F63" i="10"/>
  <c r="E63" i="10"/>
  <c r="I62" i="10"/>
  <c r="H62" i="10"/>
  <c r="F62" i="10"/>
  <c r="E62" i="10"/>
  <c r="I61" i="10"/>
  <c r="H61" i="10"/>
  <c r="F61" i="10"/>
  <c r="E61" i="10"/>
  <c r="I60" i="10"/>
  <c r="H60" i="10"/>
  <c r="F60" i="10"/>
  <c r="E60" i="10"/>
  <c r="I59" i="10"/>
  <c r="H59" i="10"/>
  <c r="F59" i="10"/>
  <c r="E59" i="10"/>
  <c r="I58" i="10"/>
  <c r="H58" i="10"/>
  <c r="F58" i="10"/>
  <c r="E58" i="10"/>
  <c r="I57" i="10"/>
  <c r="H57" i="10"/>
  <c r="F57" i="10"/>
  <c r="E57" i="10"/>
  <c r="I56" i="10"/>
  <c r="H56" i="10"/>
  <c r="F56" i="10"/>
  <c r="E56" i="10"/>
  <c r="I54" i="10"/>
  <c r="H54" i="10"/>
  <c r="F54" i="10"/>
  <c r="E54" i="10"/>
  <c r="I53" i="10"/>
  <c r="H53" i="10"/>
  <c r="F53" i="10"/>
  <c r="E53" i="10"/>
  <c r="I52" i="10"/>
  <c r="H52" i="10"/>
  <c r="F52" i="10"/>
  <c r="E52" i="10"/>
  <c r="I51" i="10"/>
  <c r="H51" i="10"/>
  <c r="F51" i="10"/>
  <c r="E51" i="10"/>
  <c r="I49" i="10"/>
  <c r="H49" i="10"/>
  <c r="F49" i="10"/>
  <c r="E49" i="10"/>
  <c r="I48" i="10"/>
  <c r="H48" i="10"/>
  <c r="F48" i="10"/>
  <c r="E48" i="10"/>
  <c r="I47" i="10"/>
  <c r="H47" i="10"/>
  <c r="F47" i="10"/>
  <c r="E47" i="10"/>
  <c r="I46" i="10"/>
  <c r="H46" i="10"/>
  <c r="F46" i="10"/>
  <c r="E46" i="10"/>
  <c r="I45" i="10"/>
  <c r="H45" i="10"/>
  <c r="F45" i="10"/>
  <c r="E45" i="10"/>
  <c r="I43" i="10"/>
  <c r="H43" i="10"/>
  <c r="F43" i="10"/>
  <c r="E43" i="10"/>
  <c r="I42" i="10"/>
  <c r="H42" i="10"/>
  <c r="F42" i="10"/>
  <c r="E42" i="10"/>
  <c r="I41" i="10"/>
  <c r="H41" i="10"/>
  <c r="F41" i="10"/>
  <c r="E41" i="10"/>
  <c r="I40" i="10"/>
  <c r="H40" i="10"/>
  <c r="F40" i="10"/>
  <c r="E40" i="10"/>
  <c r="I39" i="10"/>
  <c r="H39" i="10"/>
  <c r="F39" i="10"/>
  <c r="E39" i="10"/>
  <c r="I38" i="10"/>
  <c r="H38" i="10"/>
  <c r="F38" i="10"/>
  <c r="E38" i="10"/>
  <c r="I37" i="10"/>
  <c r="H37" i="10"/>
  <c r="F37" i="10"/>
  <c r="E37" i="10"/>
  <c r="I36" i="10"/>
  <c r="H36" i="10"/>
  <c r="F36" i="10"/>
  <c r="E36" i="10"/>
  <c r="I34" i="10"/>
  <c r="H34" i="10"/>
  <c r="F34" i="10"/>
  <c r="E34" i="10"/>
  <c r="I33" i="10"/>
  <c r="H33" i="10"/>
  <c r="F33" i="10"/>
  <c r="E33" i="10"/>
  <c r="I32" i="10"/>
  <c r="H32" i="10"/>
  <c r="F32" i="10"/>
  <c r="E32" i="10"/>
  <c r="I31" i="10"/>
  <c r="H31" i="10"/>
  <c r="F31" i="10"/>
  <c r="E31" i="10"/>
  <c r="I30" i="10"/>
  <c r="H30" i="10"/>
  <c r="F30" i="10"/>
  <c r="E30" i="10"/>
  <c r="I29" i="10"/>
  <c r="H29" i="10"/>
  <c r="F29" i="10"/>
  <c r="E29" i="10"/>
  <c r="I28" i="10"/>
  <c r="H28" i="10"/>
  <c r="F28" i="10"/>
  <c r="E28" i="10"/>
  <c r="I27" i="10"/>
  <c r="H27" i="10"/>
  <c r="F27" i="10"/>
  <c r="E27" i="10"/>
  <c r="I26" i="10"/>
  <c r="H26" i="10"/>
  <c r="F26" i="10"/>
  <c r="E26" i="10"/>
  <c r="I25" i="10"/>
  <c r="H25" i="10"/>
  <c r="F25" i="10"/>
  <c r="E25" i="10"/>
  <c r="I24" i="10"/>
  <c r="H24" i="10"/>
  <c r="F24" i="10"/>
  <c r="E24" i="10"/>
  <c r="I23" i="10"/>
  <c r="H23" i="10"/>
  <c r="F23" i="10"/>
  <c r="E23" i="10"/>
  <c r="E8" i="10"/>
  <c r="F8" i="10"/>
  <c r="H8" i="10"/>
  <c r="I8" i="10"/>
  <c r="E9" i="10"/>
  <c r="F9" i="10"/>
  <c r="H9" i="10"/>
  <c r="I9" i="10"/>
  <c r="E10" i="10"/>
  <c r="F10" i="10"/>
  <c r="H10" i="10"/>
  <c r="I10" i="10"/>
  <c r="E11" i="10"/>
  <c r="F11" i="10"/>
  <c r="H11" i="10"/>
  <c r="I11" i="10"/>
  <c r="E12" i="10"/>
  <c r="F12" i="10"/>
  <c r="H12" i="10"/>
  <c r="I12" i="10"/>
  <c r="E13" i="10"/>
  <c r="F13" i="10"/>
  <c r="H13" i="10"/>
  <c r="I13" i="10"/>
  <c r="E14" i="10"/>
  <c r="F14" i="10"/>
  <c r="H14" i="10"/>
  <c r="I14" i="10"/>
  <c r="E15" i="10"/>
  <c r="F15" i="10"/>
  <c r="H15" i="10"/>
  <c r="I15" i="10"/>
  <c r="E18" i="10"/>
  <c r="F18" i="10"/>
  <c r="H18" i="10"/>
  <c r="I18" i="10"/>
  <c r="E19" i="10"/>
  <c r="F19" i="10"/>
  <c r="H19" i="10"/>
  <c r="I19" i="10"/>
  <c r="E20" i="10"/>
  <c r="F20" i="10"/>
  <c r="H20" i="10"/>
  <c r="I20" i="10"/>
  <c r="E21" i="10"/>
  <c r="F21" i="10"/>
  <c r="H21" i="10"/>
  <c r="I21" i="10"/>
  <c r="I7" i="10"/>
  <c r="H7" i="10"/>
  <c r="F7" i="10"/>
  <c r="E7" i="10"/>
  <c r="J27" i="10" l="1"/>
  <c r="J29" i="10"/>
  <c r="J31" i="10"/>
  <c r="J33" i="10"/>
  <c r="J48" i="10"/>
  <c r="J128" i="10"/>
  <c r="J130" i="10"/>
  <c r="J136" i="10"/>
  <c r="J146" i="10"/>
  <c r="J148" i="10"/>
  <c r="J152" i="10"/>
  <c r="J156" i="10"/>
  <c r="J161" i="10"/>
  <c r="G127" i="10"/>
  <c r="G131" i="10"/>
  <c r="G133" i="10"/>
  <c r="G14" i="10"/>
  <c r="J28" i="10"/>
  <c r="J30" i="10"/>
  <c r="J32" i="10"/>
  <c r="J36" i="10"/>
  <c r="J38" i="10"/>
  <c r="G118" i="10"/>
  <c r="G126" i="10"/>
  <c r="G128" i="10"/>
  <c r="G130" i="10"/>
  <c r="G134" i="10"/>
  <c r="G136" i="10"/>
  <c r="G148" i="10"/>
  <c r="G164" i="10"/>
  <c r="G168" i="10"/>
  <c r="J18" i="10"/>
  <c r="J76" i="10"/>
  <c r="J127" i="10"/>
  <c r="J11" i="10"/>
  <c r="G62" i="10"/>
  <c r="G69" i="10"/>
  <c r="J14" i="10"/>
  <c r="J10" i="10"/>
  <c r="J8" i="10"/>
  <c r="G153" i="10"/>
  <c r="G167" i="10"/>
  <c r="J129" i="10"/>
  <c r="J135" i="10"/>
  <c r="J137" i="10"/>
  <c r="J143" i="10"/>
  <c r="J147" i="10"/>
  <c r="J149" i="10"/>
  <c r="J151" i="10"/>
  <c r="J9" i="10"/>
  <c r="G30" i="10"/>
  <c r="G38" i="10"/>
  <c r="G40" i="10"/>
  <c r="G18" i="10"/>
  <c r="J42" i="10"/>
  <c r="J94" i="10"/>
  <c r="J153" i="10"/>
  <c r="J160" i="10"/>
  <c r="J167" i="10"/>
  <c r="G29" i="10"/>
  <c r="G31" i="10"/>
  <c r="G37" i="10"/>
  <c r="G89" i="10"/>
  <c r="G112" i="10"/>
  <c r="G116" i="10"/>
  <c r="J20" i="10"/>
  <c r="J43" i="10"/>
  <c r="G52" i="10"/>
  <c r="G54" i="10"/>
  <c r="G56" i="10"/>
  <c r="G58" i="10"/>
  <c r="G60" i="10"/>
  <c r="J78" i="10"/>
  <c r="J80" i="10"/>
  <c r="J84" i="10"/>
  <c r="J100" i="10"/>
  <c r="J102" i="10"/>
  <c r="J104" i="10"/>
  <c r="J106" i="10"/>
  <c r="J113" i="10"/>
  <c r="J145" i="10"/>
  <c r="J164" i="10"/>
  <c r="J60" i="10"/>
  <c r="G81" i="10"/>
  <c r="G83" i="10"/>
  <c r="G122" i="10"/>
  <c r="G124" i="10"/>
  <c r="G159" i="10"/>
  <c r="G12" i="10"/>
  <c r="G10" i="10"/>
  <c r="G8" i="10"/>
  <c r="J24" i="10"/>
  <c r="J26" i="10"/>
  <c r="G53" i="10"/>
  <c r="G57" i="10"/>
  <c r="G59" i="10"/>
  <c r="J77" i="10"/>
  <c r="J79" i="10"/>
  <c r="J95" i="10"/>
  <c r="J99" i="10"/>
  <c r="J101" i="10"/>
  <c r="J105" i="10"/>
  <c r="J114" i="10"/>
  <c r="J49" i="10"/>
  <c r="J51" i="10"/>
  <c r="J53" i="10"/>
  <c r="J57" i="10"/>
  <c r="J59" i="10"/>
  <c r="J61" i="10"/>
  <c r="G80" i="10"/>
  <c r="G82" i="10"/>
  <c r="G84" i="10"/>
  <c r="G98" i="10"/>
  <c r="G100" i="10"/>
  <c r="G102" i="10"/>
  <c r="G104" i="10"/>
  <c r="G121" i="10"/>
  <c r="G160" i="10"/>
  <c r="G39" i="10"/>
  <c r="G43" i="10"/>
  <c r="G19" i="10"/>
  <c r="G24" i="10"/>
  <c r="J52" i="10"/>
  <c r="J54" i="10"/>
  <c r="G64" i="10"/>
  <c r="G67" i="10"/>
  <c r="G90" i="10"/>
  <c r="G94" i="10"/>
  <c r="J123" i="10"/>
  <c r="G145" i="10"/>
  <c r="J169" i="10"/>
  <c r="J13" i="10"/>
  <c r="J34" i="10"/>
  <c r="J40" i="10"/>
  <c r="G45" i="10"/>
  <c r="G47" i="10"/>
  <c r="J64" i="10"/>
  <c r="J69" i="10"/>
  <c r="J71" i="10"/>
  <c r="G73" i="10"/>
  <c r="G75" i="10"/>
  <c r="J88" i="10"/>
  <c r="J90" i="10"/>
  <c r="J98" i="10"/>
  <c r="G111" i="10"/>
  <c r="G120" i="10"/>
  <c r="G158" i="10"/>
  <c r="G20" i="10"/>
  <c r="G23" i="10"/>
  <c r="J45" i="10"/>
  <c r="G63" i="10"/>
  <c r="G65" i="10"/>
  <c r="G68" i="10"/>
  <c r="G70" i="10"/>
  <c r="G91" i="10"/>
  <c r="G101" i="10"/>
  <c r="G105" i="10"/>
  <c r="J108" i="10"/>
  <c r="J118" i="10"/>
  <c r="J122" i="10"/>
  <c r="G144" i="10"/>
  <c r="G152" i="10"/>
  <c r="J155" i="10"/>
  <c r="G163" i="10"/>
  <c r="G165" i="10"/>
  <c r="J168" i="10"/>
  <c r="J12" i="10"/>
  <c r="G11" i="10"/>
  <c r="G9" i="10"/>
  <c r="J23" i="10"/>
  <c r="J25" i="10"/>
  <c r="J37" i="10"/>
  <c r="G46" i="10"/>
  <c r="G48" i="10"/>
  <c r="J63" i="10"/>
  <c r="J65" i="10"/>
  <c r="J68" i="10"/>
  <c r="G74" i="10"/>
  <c r="G76" i="10"/>
  <c r="J85" i="10"/>
  <c r="J89" i="10"/>
  <c r="G107" i="10"/>
  <c r="G109" i="10"/>
  <c r="G119" i="10"/>
  <c r="G129" i="10"/>
  <c r="J144" i="10"/>
  <c r="G156" i="10"/>
  <c r="J163" i="10"/>
  <c r="J165" i="10"/>
  <c r="G169" i="10"/>
  <c r="J172" i="10"/>
  <c r="G114" i="10"/>
  <c r="J159" i="10"/>
  <c r="G161" i="10"/>
  <c r="J158" i="10"/>
  <c r="G154" i="10"/>
  <c r="G151" i="10"/>
  <c r="J154" i="10"/>
  <c r="G155" i="10"/>
  <c r="G150" i="10"/>
  <c r="G147" i="10"/>
  <c r="J150" i="10"/>
  <c r="G149" i="10"/>
  <c r="G146" i="10"/>
  <c r="G143" i="10"/>
  <c r="J141" i="10"/>
  <c r="G142" i="10"/>
  <c r="J142" i="10"/>
  <c r="G137" i="10"/>
  <c r="J139" i="10"/>
  <c r="J138" i="10"/>
  <c r="G141" i="10"/>
  <c r="G138" i="10"/>
  <c r="G140" i="10"/>
  <c r="J140" i="10"/>
  <c r="G139" i="10"/>
  <c r="J134" i="10"/>
  <c r="G135" i="10"/>
  <c r="J119" i="10"/>
  <c r="G123" i="10"/>
  <c r="G125" i="10"/>
  <c r="J126" i="10"/>
  <c r="J121" i="10"/>
  <c r="J125" i="10"/>
  <c r="J120" i="10"/>
  <c r="J131" i="10"/>
  <c r="J124" i="10"/>
  <c r="J133" i="10"/>
  <c r="J112" i="10"/>
  <c r="G113" i="10"/>
  <c r="J116" i="10"/>
  <c r="J111" i="10"/>
  <c r="G108" i="10"/>
  <c r="J107" i="10"/>
  <c r="G106" i="10"/>
  <c r="J109" i="10"/>
  <c r="G95" i="10"/>
  <c r="G97" i="10"/>
  <c r="G99" i="10"/>
  <c r="J97" i="10"/>
  <c r="J91" i="10"/>
  <c r="G88" i="10"/>
  <c r="J82" i="10"/>
  <c r="J81" i="10"/>
  <c r="J83" i="10"/>
  <c r="G85" i="10"/>
  <c r="J73" i="10"/>
  <c r="J75" i="10"/>
  <c r="G77" i="10"/>
  <c r="G79" i="10"/>
  <c r="J74" i="10"/>
  <c r="G78" i="10"/>
  <c r="J70" i="10"/>
  <c r="G71" i="10"/>
  <c r="J67" i="10"/>
  <c r="J62" i="10"/>
  <c r="G61" i="10"/>
  <c r="J56" i="10"/>
  <c r="J58" i="10"/>
  <c r="J47" i="10"/>
  <c r="G49" i="10"/>
  <c r="G51" i="10"/>
  <c r="J46" i="10"/>
  <c r="G41" i="10"/>
  <c r="J39" i="10"/>
  <c r="J41" i="10"/>
  <c r="G42" i="10"/>
  <c r="G32" i="10"/>
  <c r="G34" i="10"/>
  <c r="G36" i="10"/>
  <c r="G33" i="10"/>
  <c r="G25" i="10"/>
  <c r="G27" i="10"/>
  <c r="G26" i="10"/>
  <c r="G28" i="10"/>
  <c r="J21" i="10"/>
  <c r="G21" i="10"/>
  <c r="J19" i="10"/>
  <c r="J15" i="10"/>
  <c r="G15" i="10"/>
  <c r="G13" i="10"/>
  <c r="B172" i="10"/>
  <c r="C171" i="10"/>
  <c r="B171" i="10"/>
  <c r="C170" i="10"/>
  <c r="B170" i="10"/>
  <c r="C169" i="10"/>
  <c r="B169" i="10"/>
  <c r="C168" i="10"/>
  <c r="B168" i="10"/>
  <c r="C167" i="10"/>
  <c r="B167" i="10"/>
  <c r="C166" i="10"/>
  <c r="B166" i="10"/>
  <c r="C165" i="10"/>
  <c r="B165" i="10"/>
  <c r="C164" i="10"/>
  <c r="B164" i="10"/>
  <c r="C163" i="10"/>
  <c r="B163" i="10"/>
  <c r="C161" i="10"/>
  <c r="B161" i="10"/>
  <c r="C160" i="10"/>
  <c r="B160" i="10"/>
  <c r="C159" i="10"/>
  <c r="B159" i="10"/>
  <c r="C158" i="10"/>
  <c r="B158" i="10"/>
  <c r="C156" i="10"/>
  <c r="B156" i="10"/>
  <c r="C155" i="10"/>
  <c r="B155" i="10"/>
  <c r="C154" i="10"/>
  <c r="B154" i="10"/>
  <c r="C153" i="10"/>
  <c r="B153" i="10"/>
  <c r="C152" i="10"/>
  <c r="B152" i="10"/>
  <c r="C151" i="10"/>
  <c r="B151" i="10"/>
  <c r="C150" i="10"/>
  <c r="B150" i="10"/>
  <c r="C149" i="10"/>
  <c r="B149" i="10"/>
  <c r="C148" i="10"/>
  <c r="B148" i="10"/>
  <c r="C147" i="10"/>
  <c r="B147" i="10"/>
  <c r="C146" i="10"/>
  <c r="B146" i="10"/>
  <c r="C145" i="10"/>
  <c r="B145" i="10"/>
  <c r="C144" i="10"/>
  <c r="B144" i="10"/>
  <c r="C143" i="10"/>
  <c r="B143" i="10"/>
  <c r="C142" i="10"/>
  <c r="B142" i="10"/>
  <c r="C141" i="10"/>
  <c r="B141" i="10"/>
  <c r="C140" i="10"/>
  <c r="B140" i="10"/>
  <c r="C139" i="10"/>
  <c r="B139" i="10"/>
  <c r="C138" i="10"/>
  <c r="B138" i="10"/>
  <c r="C137" i="10"/>
  <c r="B137" i="10"/>
  <c r="C136" i="10"/>
  <c r="B136" i="10"/>
  <c r="C135" i="10"/>
  <c r="B135" i="10"/>
  <c r="C134" i="10"/>
  <c r="B134" i="10"/>
  <c r="C133" i="10"/>
  <c r="B133" i="10"/>
  <c r="C131" i="10"/>
  <c r="B131" i="10"/>
  <c r="C130" i="10"/>
  <c r="B130" i="10"/>
  <c r="C129" i="10"/>
  <c r="B129" i="10"/>
  <c r="C128" i="10"/>
  <c r="B128" i="10"/>
  <c r="C127" i="10"/>
  <c r="B127" i="10"/>
  <c r="C126" i="10"/>
  <c r="B126" i="10"/>
  <c r="C125" i="10"/>
  <c r="B125" i="10"/>
  <c r="C124" i="10"/>
  <c r="B124" i="10"/>
  <c r="C123" i="10"/>
  <c r="B123" i="10"/>
  <c r="C122" i="10"/>
  <c r="B122" i="10"/>
  <c r="C121" i="10"/>
  <c r="B121" i="10"/>
  <c r="C120" i="10"/>
  <c r="B120" i="10"/>
  <c r="C119" i="10"/>
  <c r="B119" i="10"/>
  <c r="C118" i="10"/>
  <c r="B118" i="10"/>
  <c r="C116" i="10"/>
  <c r="B116" i="10"/>
  <c r="C114" i="10"/>
  <c r="B114" i="10"/>
  <c r="C113" i="10"/>
  <c r="B113" i="10"/>
  <c r="C112" i="10"/>
  <c r="B112" i="10"/>
  <c r="C111" i="10"/>
  <c r="B111" i="10"/>
  <c r="C109" i="10"/>
  <c r="B109" i="10"/>
  <c r="C107" i="10"/>
  <c r="B107" i="10"/>
  <c r="C106" i="10"/>
  <c r="B106" i="10"/>
  <c r="C105" i="10"/>
  <c r="B105" i="10"/>
  <c r="C104" i="10"/>
  <c r="B104" i="10"/>
  <c r="B103" i="10"/>
  <c r="C102" i="10"/>
  <c r="B102" i="10"/>
  <c r="C101" i="10"/>
  <c r="B101" i="10"/>
  <c r="C100" i="10"/>
  <c r="B100" i="10"/>
  <c r="C99" i="10"/>
  <c r="B99" i="10"/>
  <c r="C98" i="10"/>
  <c r="B98" i="10"/>
  <c r="C97" i="10"/>
  <c r="B97" i="10"/>
  <c r="C96" i="10"/>
  <c r="B96" i="10"/>
  <c r="C95" i="10"/>
  <c r="B95" i="10"/>
  <c r="C94" i="10"/>
  <c r="B94" i="10"/>
  <c r="C91" i="10"/>
  <c r="B91" i="10"/>
  <c r="C90" i="10"/>
  <c r="B90" i="10"/>
  <c r="C89" i="10"/>
  <c r="B89" i="10"/>
  <c r="C88" i="10"/>
  <c r="B88" i="10"/>
  <c r="C85" i="10"/>
  <c r="B85" i="10"/>
  <c r="C84" i="10"/>
  <c r="B84" i="10"/>
  <c r="C83" i="10"/>
  <c r="B83" i="10"/>
  <c r="C82" i="10"/>
  <c r="B82" i="10"/>
  <c r="C81" i="10"/>
  <c r="B81" i="10"/>
  <c r="C80" i="10"/>
  <c r="B80" i="10"/>
  <c r="C79" i="10"/>
  <c r="B79" i="10"/>
  <c r="C78" i="10"/>
  <c r="B78" i="10"/>
  <c r="C77" i="10"/>
  <c r="B77" i="10"/>
  <c r="C76" i="10"/>
  <c r="B76" i="10"/>
  <c r="C75" i="10"/>
  <c r="B75" i="10"/>
  <c r="C74" i="10"/>
  <c r="B74" i="10"/>
  <c r="C73" i="10"/>
  <c r="B73" i="10"/>
  <c r="C71" i="10"/>
  <c r="B71" i="10"/>
  <c r="C70" i="10"/>
  <c r="B70" i="10"/>
  <c r="C69" i="10"/>
  <c r="B69" i="10"/>
  <c r="C68" i="10"/>
  <c r="B68" i="10"/>
  <c r="C67" i="10"/>
  <c r="B67" i="10"/>
  <c r="C65" i="10"/>
  <c r="B65" i="10"/>
  <c r="C64" i="10"/>
  <c r="B64" i="10"/>
  <c r="C63" i="10"/>
  <c r="B63" i="10"/>
  <c r="C62" i="10"/>
  <c r="B62" i="10"/>
  <c r="C61" i="10"/>
  <c r="B61" i="10"/>
  <c r="C60" i="10"/>
  <c r="B60" i="10"/>
  <c r="C59" i="10"/>
  <c r="B59" i="10"/>
  <c r="C58" i="10"/>
  <c r="B58" i="10"/>
  <c r="C57" i="10"/>
  <c r="B57" i="10"/>
  <c r="C56" i="10"/>
  <c r="B56" i="10"/>
  <c r="C54" i="10"/>
  <c r="B54" i="10"/>
  <c r="C53" i="10"/>
  <c r="B53" i="10"/>
  <c r="C52" i="10"/>
  <c r="B52" i="10"/>
  <c r="C51" i="10"/>
  <c r="B51" i="10"/>
  <c r="B50" i="10"/>
  <c r="C49" i="10"/>
  <c r="B49" i="10"/>
  <c r="C48" i="10"/>
  <c r="B48" i="10"/>
  <c r="C47" i="10"/>
  <c r="B47" i="10"/>
  <c r="C46" i="10"/>
  <c r="B46" i="10"/>
  <c r="C45" i="10"/>
  <c r="B45" i="10"/>
  <c r="C43" i="10"/>
  <c r="B43" i="10"/>
  <c r="C42" i="10"/>
  <c r="B42" i="10"/>
  <c r="C41" i="10"/>
  <c r="B41" i="10"/>
  <c r="C40" i="10"/>
  <c r="B40" i="10"/>
  <c r="C39" i="10"/>
  <c r="B39" i="10"/>
  <c r="C38" i="10"/>
  <c r="B38" i="10"/>
  <c r="C37" i="10"/>
  <c r="B37" i="10"/>
  <c r="C36" i="10"/>
  <c r="B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C21" i="10"/>
  <c r="B21" i="10"/>
  <c r="C20" i="10"/>
  <c r="B20" i="10"/>
  <c r="C19" i="10"/>
  <c r="B19" i="10"/>
  <c r="C18" i="10"/>
  <c r="B18" i="10"/>
  <c r="C15" i="10"/>
  <c r="B15" i="10"/>
  <c r="C14" i="10"/>
  <c r="B14" i="10"/>
  <c r="C13" i="10"/>
  <c r="B13" i="10"/>
  <c r="C12" i="10"/>
  <c r="B12" i="10"/>
  <c r="C11" i="10"/>
  <c r="B11" i="10"/>
  <c r="C10" i="10"/>
  <c r="B10" i="10"/>
  <c r="C9" i="10"/>
  <c r="B9" i="10"/>
  <c r="C8" i="10"/>
  <c r="B8" i="10"/>
  <c r="J7" i="10"/>
  <c r="G7" i="10"/>
  <c r="C7" i="10"/>
  <c r="B7" i="10"/>
  <c r="L30" i="12"/>
  <c r="K30" i="12"/>
  <c r="I30" i="12"/>
  <c r="H30" i="12"/>
  <c r="G30" i="12"/>
  <c r="L29" i="12"/>
  <c r="K29" i="12"/>
  <c r="I29" i="12"/>
  <c r="H29" i="12"/>
  <c r="G29" i="12"/>
  <c r="L28" i="12"/>
  <c r="K28" i="12"/>
  <c r="I28" i="12"/>
  <c r="H28" i="12"/>
  <c r="G28" i="12"/>
  <c r="L27" i="12"/>
  <c r="K27" i="12"/>
  <c r="I27" i="12"/>
  <c r="H27" i="12"/>
  <c r="G27" i="12"/>
  <c r="L26" i="12"/>
  <c r="K26" i="12"/>
  <c r="I26" i="12"/>
  <c r="H26" i="12"/>
  <c r="G26" i="12"/>
  <c r="L25" i="12"/>
  <c r="K25" i="12"/>
  <c r="I25" i="12"/>
  <c r="H25" i="12"/>
  <c r="G25" i="12"/>
  <c r="L23" i="12"/>
  <c r="K23" i="12"/>
  <c r="I23" i="12"/>
  <c r="H23" i="12"/>
  <c r="G23" i="12"/>
  <c r="L22" i="12"/>
  <c r="K22" i="12"/>
  <c r="I22" i="12"/>
  <c r="H22" i="12"/>
  <c r="G22" i="12"/>
  <c r="L21" i="12"/>
  <c r="K21" i="12"/>
  <c r="I21" i="12"/>
  <c r="H21" i="12"/>
  <c r="G21" i="12"/>
  <c r="L20" i="12"/>
  <c r="K20" i="12"/>
  <c r="I20" i="12"/>
  <c r="H20" i="12"/>
  <c r="G20" i="12"/>
  <c r="L19" i="12"/>
  <c r="K19" i="12"/>
  <c r="I19" i="12"/>
  <c r="H19" i="12"/>
  <c r="G19" i="12"/>
  <c r="L18" i="12"/>
  <c r="K18" i="12"/>
  <c r="I18" i="12"/>
  <c r="H18" i="12"/>
  <c r="G18" i="12"/>
  <c r="L17" i="12"/>
  <c r="K17" i="12"/>
  <c r="I17" i="12"/>
  <c r="H17" i="12"/>
  <c r="G17" i="12"/>
  <c r="L16" i="12"/>
  <c r="K16" i="12"/>
  <c r="I16" i="12"/>
  <c r="H16" i="12"/>
  <c r="G16" i="12"/>
  <c r="L15" i="12"/>
  <c r="K15" i="12"/>
  <c r="I15" i="12"/>
  <c r="H15" i="12"/>
  <c r="G15" i="12"/>
  <c r="L14" i="12"/>
  <c r="K14" i="12"/>
  <c r="I14" i="12"/>
  <c r="H14" i="12"/>
  <c r="G14" i="12"/>
  <c r="L13" i="12"/>
  <c r="K13" i="12"/>
  <c r="I13" i="12"/>
  <c r="H13" i="12"/>
  <c r="G13" i="12"/>
  <c r="L12" i="12"/>
  <c r="K12" i="12"/>
  <c r="I12" i="12"/>
  <c r="H12" i="12"/>
  <c r="G12" i="12"/>
  <c r="L11" i="12"/>
  <c r="K11" i="12"/>
  <c r="I11" i="12"/>
  <c r="H11" i="12"/>
  <c r="G11" i="12"/>
  <c r="L10" i="12"/>
  <c r="K10" i="12"/>
  <c r="I10" i="12"/>
  <c r="H10" i="12"/>
  <c r="G10" i="12"/>
  <c r="L9" i="12"/>
  <c r="K9" i="12"/>
  <c r="I9" i="12"/>
  <c r="H9" i="12"/>
  <c r="G9" i="12"/>
  <c r="L8" i="12"/>
  <c r="K8" i="12"/>
  <c r="I8" i="12"/>
  <c r="H8" i="12"/>
  <c r="G8" i="12"/>
  <c r="L7" i="12"/>
  <c r="K7" i="12"/>
  <c r="I7" i="12"/>
  <c r="H7" i="12"/>
  <c r="G7" i="12"/>
  <c r="L6" i="12"/>
  <c r="K6" i="12"/>
  <c r="I6" i="12"/>
  <c r="G6" i="12"/>
  <c r="J43" i="8"/>
  <c r="I43" i="8"/>
  <c r="H43" i="8"/>
  <c r="G43" i="8"/>
  <c r="F43" i="8"/>
  <c r="E43" i="8"/>
  <c r="D43" i="8"/>
  <c r="C43" i="8"/>
  <c r="B43" i="8"/>
  <c r="J42" i="8"/>
  <c r="I42" i="8"/>
  <c r="H42" i="8"/>
  <c r="G42" i="8"/>
  <c r="F42" i="8"/>
  <c r="E42" i="8"/>
  <c r="D42" i="8"/>
  <c r="C42" i="8"/>
  <c r="B42" i="8"/>
  <c r="J41" i="8"/>
  <c r="I41" i="8"/>
  <c r="H41" i="8"/>
  <c r="G41" i="8"/>
  <c r="F41" i="8"/>
  <c r="E41" i="8"/>
  <c r="D41" i="8"/>
  <c r="C41" i="8"/>
  <c r="B41" i="8"/>
  <c r="I31" i="8"/>
  <c r="H31" i="8"/>
  <c r="F31" i="8"/>
  <c r="E31" i="8"/>
  <c r="C31" i="8"/>
  <c r="B31" i="8"/>
  <c r="I30" i="8"/>
  <c r="H30" i="8"/>
  <c r="F30" i="8"/>
  <c r="E30" i="8"/>
  <c r="C30" i="8"/>
  <c r="B30" i="8"/>
  <c r="I29" i="8"/>
  <c r="H29" i="8"/>
  <c r="F29" i="8"/>
  <c r="E29" i="8"/>
  <c r="C29" i="8"/>
  <c r="B29" i="8"/>
  <c r="I28" i="8"/>
  <c r="H28" i="8"/>
  <c r="F28" i="8"/>
  <c r="E28" i="8"/>
  <c r="C28" i="8"/>
  <c r="B28" i="8"/>
  <c r="I27" i="8"/>
  <c r="H27" i="8"/>
  <c r="F27" i="8"/>
  <c r="E27" i="8"/>
  <c r="C27" i="8"/>
  <c r="B27" i="8"/>
  <c r="I25" i="8"/>
  <c r="H25" i="8"/>
  <c r="F25" i="8"/>
  <c r="E25" i="8"/>
  <c r="C25" i="8"/>
  <c r="B25" i="8"/>
  <c r="I24" i="8"/>
  <c r="H24" i="8"/>
  <c r="F24" i="8"/>
  <c r="E24" i="8"/>
  <c r="C24" i="8"/>
  <c r="B24" i="8"/>
  <c r="I23" i="8"/>
  <c r="H23" i="8"/>
  <c r="F23" i="8"/>
  <c r="E23" i="8"/>
  <c r="C23" i="8"/>
  <c r="B23" i="8"/>
  <c r="I21" i="8"/>
  <c r="H21" i="8"/>
  <c r="F21" i="8"/>
  <c r="E21" i="8"/>
  <c r="C21" i="8"/>
  <c r="B21" i="8"/>
  <c r="I20" i="8"/>
  <c r="H20" i="8"/>
  <c r="F20" i="8"/>
  <c r="E20" i="8"/>
  <c r="C20" i="8"/>
  <c r="B20" i="8"/>
  <c r="I19" i="8"/>
  <c r="H19" i="8"/>
  <c r="F19" i="8"/>
  <c r="E19" i="8"/>
  <c r="C19" i="8"/>
  <c r="B19" i="8"/>
  <c r="J17" i="8"/>
  <c r="I17" i="8"/>
  <c r="I15" i="8" s="1"/>
  <c r="H17" i="8"/>
  <c r="H15" i="8" s="1"/>
  <c r="G17" i="8"/>
  <c r="F17" i="8"/>
  <c r="F15" i="8" s="1"/>
  <c r="E17" i="8"/>
  <c r="E15" i="8" s="1"/>
  <c r="D17" i="8"/>
  <c r="C17" i="8"/>
  <c r="C15" i="8" s="1"/>
  <c r="B17" i="8"/>
  <c r="B15" i="8" s="1"/>
  <c r="I14" i="8"/>
  <c r="H14" i="8"/>
  <c r="F14" i="8"/>
  <c r="E14" i="8"/>
  <c r="C14" i="8"/>
  <c r="B14" i="8"/>
  <c r="I13" i="8"/>
  <c r="H13" i="8"/>
  <c r="F13" i="8"/>
  <c r="E13" i="8"/>
  <c r="C13" i="8"/>
  <c r="B13" i="8"/>
  <c r="I12" i="8"/>
  <c r="H12" i="8"/>
  <c r="F12" i="8"/>
  <c r="E12" i="8"/>
  <c r="C12" i="8"/>
  <c r="B12" i="8"/>
  <c r="I10" i="8"/>
  <c r="H10" i="8"/>
  <c r="F10" i="8"/>
  <c r="E10" i="8"/>
  <c r="C10" i="8"/>
  <c r="B10" i="8"/>
  <c r="I9" i="8"/>
  <c r="H9" i="8"/>
  <c r="F9" i="8"/>
  <c r="E9" i="8"/>
  <c r="C9" i="8"/>
  <c r="B9" i="8"/>
  <c r="I8" i="8"/>
  <c r="H8" i="8"/>
  <c r="F8" i="8"/>
  <c r="E8" i="8"/>
  <c r="C8" i="8"/>
  <c r="B8" i="8"/>
  <c r="J29" i="12" l="1"/>
  <c r="M7" i="12"/>
  <c r="J12" i="12"/>
  <c r="J20" i="12"/>
  <c r="M15" i="12"/>
  <c r="M12" i="12"/>
  <c r="J14" i="12"/>
  <c r="J8" i="12"/>
  <c r="M28" i="12"/>
  <c r="J25" i="12"/>
  <c r="M25" i="12"/>
  <c r="M19" i="12"/>
  <c r="M20" i="12"/>
  <c r="J27" i="12"/>
  <c r="M23" i="12"/>
  <c r="J16" i="12"/>
  <c r="J22" i="12"/>
  <c r="M14" i="12"/>
  <c r="M11" i="12"/>
  <c r="M8" i="12"/>
  <c r="J10" i="12"/>
  <c r="M10" i="12"/>
  <c r="M18" i="12"/>
  <c r="J6" i="12"/>
  <c r="D24" i="10"/>
  <c r="D32" i="10"/>
  <c r="G14" i="8"/>
  <c r="J14" i="8"/>
  <c r="J29" i="8"/>
  <c r="I26" i="8"/>
  <c r="D24" i="8"/>
  <c r="C26" i="8"/>
  <c r="C40" i="8"/>
  <c r="D34" i="10"/>
  <c r="D170" i="10"/>
  <c r="J21" i="8"/>
  <c r="J19" i="8"/>
  <c r="D21" i="8"/>
  <c r="G23" i="8"/>
  <c r="J24" i="8"/>
  <c r="D23" i="10"/>
  <c r="H22" i="8"/>
  <c r="J23" i="8"/>
  <c r="D38" i="10"/>
  <c r="D42" i="10"/>
  <c r="D47" i="10"/>
  <c r="D51" i="10"/>
  <c r="D56" i="10"/>
  <c r="D60" i="10"/>
  <c r="D64" i="10"/>
  <c r="D69" i="10"/>
  <c r="D74" i="10"/>
  <c r="D78" i="10"/>
  <c r="D111" i="10"/>
  <c r="D133" i="10"/>
  <c r="D137" i="10"/>
  <c r="D141" i="10"/>
  <c r="E26" i="8"/>
  <c r="D25" i="8"/>
  <c r="E18" i="8"/>
  <c r="J12" i="8"/>
  <c r="D14" i="8"/>
  <c r="D19" i="8"/>
  <c r="G19" i="8"/>
  <c r="D23" i="8"/>
  <c r="G24" i="8"/>
  <c r="D36" i="10"/>
  <c r="D40" i="10"/>
  <c r="D45" i="10"/>
  <c r="D53" i="10"/>
  <c r="D58" i="10"/>
  <c r="D62" i="10"/>
  <c r="D67" i="10"/>
  <c r="D76" i="10"/>
  <c r="D84" i="10"/>
  <c r="D90" i="10"/>
  <c r="D95" i="10"/>
  <c r="D99" i="10"/>
  <c r="D107" i="10"/>
  <c r="D130" i="10"/>
  <c r="D135" i="10"/>
  <c r="D143" i="10"/>
  <c r="D147" i="10"/>
  <c r="D151" i="10"/>
  <c r="D20" i="10"/>
  <c r="D25" i="10"/>
  <c r="D39" i="10"/>
  <c r="D43" i="10"/>
  <c r="D48" i="10"/>
  <c r="D52" i="10"/>
  <c r="D57" i="10"/>
  <c r="D106" i="10"/>
  <c r="D112" i="10"/>
  <c r="D129" i="10"/>
  <c r="D28" i="10"/>
  <c r="D29" i="10"/>
  <c r="D41" i="10"/>
  <c r="D46" i="10"/>
  <c r="D33" i="10"/>
  <c r="D145" i="10"/>
  <c r="D134" i="10"/>
  <c r="D138" i="10"/>
  <c r="D142" i="10"/>
  <c r="D146" i="10"/>
  <c r="D54" i="10"/>
  <c r="D109" i="10"/>
  <c r="D114" i="10"/>
  <c r="D140" i="10"/>
  <c r="D144" i="10"/>
  <c r="J27" i="8"/>
  <c r="D8" i="10"/>
  <c r="D30" i="10"/>
  <c r="D104" i="10"/>
  <c r="D155" i="10"/>
  <c r="D160" i="10"/>
  <c r="D31" i="10"/>
  <c r="J9" i="8"/>
  <c r="D12" i="8"/>
  <c r="G13" i="8"/>
  <c r="G29" i="8"/>
  <c r="B40" i="8"/>
  <c r="I40" i="8"/>
  <c r="H40" i="8"/>
  <c r="D13" i="10"/>
  <c r="D19" i="10"/>
  <c r="D156" i="10"/>
  <c r="D161" i="10"/>
  <c r="D166" i="10"/>
  <c r="B26" i="8"/>
  <c r="J15" i="8"/>
  <c r="B22" i="8"/>
  <c r="G28" i="8"/>
  <c r="D31" i="8"/>
  <c r="D10" i="10"/>
  <c r="D26" i="10"/>
  <c r="D121" i="10"/>
  <c r="D153" i="10"/>
  <c r="D158" i="10"/>
  <c r="D167" i="10"/>
  <c r="D171" i="10"/>
  <c r="D27" i="10"/>
  <c r="D9" i="8"/>
  <c r="E22" i="8"/>
  <c r="G27" i="8"/>
  <c r="D30" i="8"/>
  <c r="G31" i="8"/>
  <c r="F40" i="8"/>
  <c r="E40" i="8"/>
  <c r="D11" i="10"/>
  <c r="D122" i="10"/>
  <c r="D126" i="10"/>
  <c r="D154" i="10"/>
  <c r="D164" i="10"/>
  <c r="B7" i="8"/>
  <c r="D29" i="8"/>
  <c r="J25" i="8"/>
  <c r="D165" i="10"/>
  <c r="D163" i="10"/>
  <c r="G10" i="8"/>
  <c r="H18" i="8"/>
  <c r="D82" i="10"/>
  <c r="D97" i="10"/>
  <c r="D101" i="10"/>
  <c r="D105" i="10"/>
  <c r="D119" i="10"/>
  <c r="D123" i="10"/>
  <c r="D8" i="8"/>
  <c r="G9" i="8"/>
  <c r="J10" i="8"/>
  <c r="D13" i="8"/>
  <c r="D7" i="10"/>
  <c r="D49" i="10"/>
  <c r="D61" i="10"/>
  <c r="D65" i="10"/>
  <c r="D70" i="10"/>
  <c r="D75" i="10"/>
  <c r="D79" i="10"/>
  <c r="D83" i="10"/>
  <c r="D89" i="10"/>
  <c r="D94" i="10"/>
  <c r="D98" i="10"/>
  <c r="D102" i="10"/>
  <c r="D120" i="10"/>
  <c r="D148" i="10"/>
  <c r="D168" i="10"/>
  <c r="H7" i="8"/>
  <c r="B11" i="8"/>
  <c r="F18" i="8"/>
  <c r="G18" i="8" s="1"/>
  <c r="D71" i="10"/>
  <c r="D80" i="10"/>
  <c r="G20" i="8"/>
  <c r="D15" i="10"/>
  <c r="D116" i="10"/>
  <c r="D125" i="10"/>
  <c r="D149" i="10"/>
  <c r="D169" i="10"/>
  <c r="J8" i="8"/>
  <c r="D10" i="8"/>
  <c r="F11" i="8"/>
  <c r="I11" i="8"/>
  <c r="G15" i="8"/>
  <c r="J31" i="8"/>
  <c r="D59" i="10"/>
  <c r="D63" i="10"/>
  <c r="D68" i="10"/>
  <c r="D77" i="10"/>
  <c r="D81" i="10"/>
  <c r="D91" i="10"/>
  <c r="D96" i="10"/>
  <c r="D100" i="10"/>
  <c r="D118" i="10"/>
  <c r="D150" i="10"/>
  <c r="D159" i="10"/>
  <c r="F22" i="8"/>
  <c r="D27" i="8"/>
  <c r="D152" i="10"/>
  <c r="D139" i="10"/>
  <c r="D136" i="10"/>
  <c r="G8" i="8"/>
  <c r="D9" i="10"/>
  <c r="C7" i="8"/>
  <c r="E7" i="8"/>
  <c r="D128" i="10"/>
  <c r="D131" i="10"/>
  <c r="G30" i="8"/>
  <c r="D124" i="10"/>
  <c r="D127" i="10"/>
  <c r="J30" i="8"/>
  <c r="D113" i="10"/>
  <c r="F26" i="8"/>
  <c r="H26" i="8"/>
  <c r="J26" i="8" s="1"/>
  <c r="J28" i="8"/>
  <c r="J20" i="8"/>
  <c r="D88" i="10"/>
  <c r="D85" i="10"/>
  <c r="D73" i="10"/>
  <c r="D37" i="10"/>
  <c r="I22" i="8"/>
  <c r="B18" i="8"/>
  <c r="I18" i="8"/>
  <c r="C18" i="8"/>
  <c r="C11" i="8"/>
  <c r="E11" i="8"/>
  <c r="H11" i="8"/>
  <c r="D18" i="10"/>
  <c r="D21" i="10"/>
  <c r="D12" i="10"/>
  <c r="D14" i="10"/>
  <c r="M29" i="12"/>
  <c r="J7" i="12"/>
  <c r="J17" i="12"/>
  <c r="M21" i="12"/>
  <c r="J23" i="12"/>
  <c r="J13" i="12"/>
  <c r="M17" i="12"/>
  <c r="J19" i="12"/>
  <c r="J30" i="12"/>
  <c r="M27" i="12"/>
  <c r="J9" i="12"/>
  <c r="M13" i="12"/>
  <c r="J26" i="12"/>
  <c r="M30" i="12"/>
  <c r="J15" i="12"/>
  <c r="M6" i="12"/>
  <c r="M16" i="12"/>
  <c r="J18" i="12"/>
  <c r="M22" i="12"/>
  <c r="M9" i="12"/>
  <c r="J11" i="12"/>
  <c r="J21" i="12"/>
  <c r="M26" i="12"/>
  <c r="J28" i="12"/>
  <c r="D15" i="8"/>
  <c r="G12" i="8"/>
  <c r="G21" i="8"/>
  <c r="F7" i="8"/>
  <c r="G25" i="8"/>
  <c r="D28" i="8"/>
  <c r="D20" i="8"/>
  <c r="I7" i="8"/>
  <c r="C22" i="8"/>
  <c r="J13" i="8"/>
  <c r="D40" i="8" l="1"/>
  <c r="D26" i="8"/>
  <c r="J40" i="8"/>
  <c r="D22" i="8"/>
  <c r="G22" i="8"/>
  <c r="J18" i="8"/>
  <c r="J22" i="8"/>
  <c r="E6" i="8"/>
  <c r="G26" i="8"/>
  <c r="D7" i="8"/>
  <c r="G40" i="8"/>
  <c r="B6" i="8"/>
  <c r="H6" i="8"/>
  <c r="D11" i="8"/>
  <c r="G11" i="8"/>
  <c r="C6" i="8"/>
  <c r="D18" i="8"/>
  <c r="J11" i="8"/>
  <c r="J7" i="8"/>
  <c r="I6" i="8"/>
  <c r="F6" i="8"/>
  <c r="G7" i="8"/>
  <c r="D6" i="8" l="1"/>
  <c r="G6" i="8"/>
  <c r="J6" i="8"/>
</calcChain>
</file>

<file path=xl/sharedStrings.xml><?xml version="1.0" encoding="utf-8"?>
<sst xmlns="http://schemas.openxmlformats.org/spreadsheetml/2006/main" count="1031" uniqueCount="276">
  <si>
    <t>FEP8Qry3</t>
  </si>
  <si>
    <t>Information</t>
  </si>
  <si>
    <t xml:space="preserve"> </t>
  </si>
  <si>
    <t>Filter</t>
  </si>
  <si>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</si>
  <si>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</si>
  <si>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</si>
  <si>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</si>
  <si>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</si>
  <si>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</si>
  <si>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</si>
  <si>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</si>
  <si>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</si>
  <si>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</si>
  <si>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</si>
  <si>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</si>
  <si>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</si>
  <si>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</si>
  <si>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</si>
  <si>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</si>
  <si>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</si>
  <si>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nadzór sądowy nad postępowaniem przygotowawczym (A Kp)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</si>
  <si>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</si>
  <si>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</si>
  <si>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</si>
  <si>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</si>
  <si>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</si>
  <si>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</si>
  <si>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</si>
  <si>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</si>
  <si>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</si>
  <si>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</si>
  <si>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</si>
  <si>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</si>
  <si>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</si>
  <si>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</si>
  <si>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</si>
  <si>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</si>
  <si>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</si>
  <si>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</si>
  <si>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</si>
  <si>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</si>
  <si>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</si>
  <si>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</si>
  <si>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</si>
  <si>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</si>
  <si>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</si>
  <si>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</si>
  <si>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</si>
  <si>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</si>
  <si>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W SĄDACH OKRĘGOWYCH 
- OGÓŁEM</t>
  </si>
  <si>
    <t>Sprawy karne i wykroczeniowe
 - razem</t>
  </si>
  <si>
    <t>I instancji (K)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</si>
  <si>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</si>
  <si>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</si>
  <si>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</si>
  <si>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</si>
  <si>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</si>
  <si>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</si>
  <si>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</si>
  <si>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</si>
  <si>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</si>
  <si>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</si>
  <si>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</si>
  <si>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</si>
  <si>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</si>
  <si>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</si>
  <si>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</si>
  <si>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</si>
  <si>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</si>
  <si>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</si>
  <si>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</si>
  <si>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</si>
  <si>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</si>
  <si>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</si>
  <si>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</si>
  <si>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</si>
  <si>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</si>
  <si>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</si>
  <si>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</si>
  <si>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</si>
  <si>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</si>
  <si>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</si>
  <si>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</si>
  <si>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</si>
  <si>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</si>
  <si>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</si>
  <si>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- zażalenia (Uz)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</si>
  <si>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</si>
  <si>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</si>
  <si>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</si>
  <si>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</si>
  <si>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</si>
  <si>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</si>
  <si>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AmC</t>
  </si>
  <si>
    <t>AmE</t>
  </si>
  <si>
    <t>AmK</t>
  </si>
  <si>
    <t>AmA</t>
  </si>
  <si>
    <t>AmT</t>
  </si>
  <si>
    <t>Amz</t>
  </si>
  <si>
    <t>Amo</t>
  </si>
  <si>
    <t>kasacje (WCK-Am)</t>
  </si>
  <si>
    <t>W SĄDACH REJONOWYCH 
- OGÓŁEM</t>
  </si>
  <si>
    <t>Sprawy karne i wykroczeniowe 
- razem</t>
  </si>
  <si>
    <t>podlegające rozpoznaniu wg przepisów o procesie (K)</t>
  </si>
  <si>
    <t xml:space="preserve">  w tym
  karne </t>
  </si>
  <si>
    <t xml:space="preserve">  wykroczeniowe</t>
  </si>
  <si>
    <t xml:space="preserve">sprawy o wykroczenia (W) </t>
  </si>
  <si>
    <t>postępowanie międzypaństwowe (Kop)</t>
  </si>
  <si>
    <t>W SĄDACH REJONOWYCH (c.d.)</t>
  </si>
  <si>
    <t>procesowe (C 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</si>
  <si>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</si>
  <si>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</si>
  <si>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</si>
  <si>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</si>
  <si>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</si>
  <si>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</si>
  <si>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</si>
  <si>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</si>
  <si>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</si>
  <si>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</si>
  <si>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</si>
  <si>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</si>
  <si>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</si>
  <si>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</si>
  <si>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</si>
  <si>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</si>
  <si>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</si>
  <si>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 xml:space="preserve">W SĄDACH REJONOWYCH (c.d.) </t>
  </si>
  <si>
    <t>Sprawy z zakresu prawa pracy 
- razem</t>
  </si>
  <si>
    <t>ze stosunku pracy (P)</t>
  </si>
  <si>
    <t>nakazowe i upominawcze (Np)</t>
  </si>
  <si>
    <t>ogólne (Uo)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</si>
  <si>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</si>
  <si>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</si>
  <si>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</si>
  <si>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</si>
  <si>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</si>
  <si>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</si>
  <si>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</si>
  <si>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</si>
  <si>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</si>
  <si>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zażalenia rozpoznawanie przez sąd upadłościowy (GUz)</t>
  </si>
  <si>
    <t>W SĄDACH REJONOWYCH (dok.)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</si>
  <si>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</si>
  <si>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</si>
  <si>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 xml:space="preserve">   - Krajowy Rejestr Sądowy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</si>
  <si>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</si>
  <si>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</si>
  <si>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</si>
  <si>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</si>
  <si>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WSKAŹNIK OPANOWANIA 
WPŁYWU</t>
  </si>
  <si>
    <r>
      <t xml:space="preserve">Sprawy w Sądzie Ochrony Konkurencji i Konsumentów 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b) </t>
    </r>
    <r>
      <rPr>
        <b/>
        <sz val="10"/>
        <color theme="3" tint="0.39997558519241921"/>
        <rFont val="Calibri"/>
        <family val="2"/>
        <charset val="238"/>
      </rPr>
      <t xml:space="preserve">
- razem</t>
    </r>
  </si>
  <si>
    <r>
      <t>Sprawy w Sądzie Wspólnotowych Znaków Towarowych i Wzorów Przemysłowych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
</t>
    </r>
    <r>
      <rPr>
        <b/>
        <sz val="10"/>
        <color theme="3" tint="0.39997558519241921"/>
        <rFont val="Calibri"/>
        <family val="2"/>
        <charset val="238"/>
      </rPr>
      <t>- razem</t>
    </r>
  </si>
  <si>
    <t xml:space="preserve">TABL. I.    EWIDENCJA SPRAW WEDŁUG DZIAŁÓW PRAWA W SĄDACH POWSZECHNYCH </t>
  </si>
  <si>
    <t>RODZAJE SPRAW WEDŁUG DZIAŁÓW PRAWA I RODZAJÓW  SĄDÓW</t>
  </si>
  <si>
    <t>OGÓŁEM</t>
  </si>
  <si>
    <t>W sądach:
- apelacyjnych</t>
  </si>
  <si>
    <t>- okręgowych</t>
  </si>
  <si>
    <t>- rejonowych</t>
  </si>
  <si>
    <t xml:space="preserve">SPRAWY CYWILNE </t>
  </si>
  <si>
    <r>
      <t>W sądach:
- apelacyjnych</t>
    </r>
    <r>
      <rPr>
        <vertAlign val="superscript"/>
        <sz val="10"/>
        <rFont val="Calibri"/>
        <family val="2"/>
        <charset val="238"/>
      </rPr>
      <t>b)</t>
    </r>
  </si>
  <si>
    <r>
      <t>- okręgowych</t>
    </r>
    <r>
      <rPr>
        <vertAlign val="superscript"/>
        <sz val="10"/>
        <rFont val="Calibri"/>
        <family val="2"/>
        <charset val="238"/>
      </rPr>
      <t>b)</t>
    </r>
  </si>
  <si>
    <r>
      <t>- rejonowych</t>
    </r>
    <r>
      <rPr>
        <vertAlign val="superscript"/>
        <sz val="10"/>
        <rFont val="Calibri"/>
        <family val="2"/>
        <charset val="238"/>
      </rPr>
      <t>c)</t>
    </r>
  </si>
  <si>
    <t>SPRAWY RODZINNE</t>
  </si>
  <si>
    <r>
      <t>W sądach:
- okręgowych</t>
    </r>
    <r>
      <rPr>
        <vertAlign val="superscript"/>
        <sz val="10"/>
        <rFont val="Calibri"/>
        <family val="2"/>
        <charset val="238"/>
      </rPr>
      <t>d)</t>
    </r>
  </si>
  <si>
    <t>SPRAWY Z ZAKRESU PRAWA PRACY</t>
  </si>
  <si>
    <t>SPRAWY Z ZAKRESU UBEZPIECZEŃ SPOŁECZNYCH</t>
  </si>
  <si>
    <t>SPRAWY          GOSPODARCZE</t>
  </si>
  <si>
    <t>- w Sądzie Ochrony Konkurencji i Konsumentów</t>
  </si>
  <si>
    <t>- w Sądzie Wspólnotowych Znaków Towarowych i Wzorów Przemysłowych</t>
  </si>
  <si>
    <t>a) W sądach rejonowych łącznie ze sprawami wykroczeniowymi.</t>
  </si>
  <si>
    <t>b) W liczbie spraw cywilnych zawarte są informacje o sprawach rodzinnych.</t>
  </si>
  <si>
    <t>c) W liczbie spraw cywilnych, z zakresu prawa pracy oraz gospodarczych w sądach rejonowych zawarte są dane statystyczne o ewidencji spraw z zakresu Elektronicznego Postępowania Upominawczego EPU.</t>
  </si>
  <si>
    <t>Wyszczególnienie</t>
  </si>
  <si>
    <t>ELEKTRONICZNE POSTĘPOWANIE UPOMINAWCZE (EPU)
- RAZEM</t>
  </si>
  <si>
    <t>SPRAWY   GOSPODARCZE</t>
  </si>
  <si>
    <t>d) W sądach okręgowych w sprawozdaniach wykazywane są tylko sprawy o rozwód i separację.</t>
  </si>
  <si>
    <r>
      <t>SPRAWY  KARNE</t>
    </r>
    <r>
      <rPr>
        <b/>
        <vertAlign val="superscript"/>
        <sz val="10"/>
        <color theme="3" tint="0.39997558519241921"/>
        <rFont val="Calibri"/>
        <family val="2"/>
        <charset val="238"/>
      </rPr>
      <t>a)</t>
    </r>
  </si>
  <si>
    <t/>
  </si>
  <si>
    <t>X</t>
  </si>
  <si>
    <r>
      <t xml:space="preserve">WSKAŹNIK  CZASU TRWANIA POSTĘPOWANIA
</t>
    </r>
    <r>
      <rPr>
        <b/>
        <sz val="8"/>
        <color indexed="9"/>
        <rFont val="Calibri"/>
        <family val="2"/>
        <charset val="238"/>
      </rPr>
      <t>(według metodologii CEPEJ) (w dniach)</t>
    </r>
  </si>
  <si>
    <t xml:space="preserve">   WSKAŹNIK POZOSTAŁOŚCI 
(w miesiącach)</t>
  </si>
  <si>
    <t xml:space="preserve">     z tego: 
     - demoralizacja</t>
  </si>
  <si>
    <t xml:space="preserve">     - czyny karalne</t>
  </si>
  <si>
    <t xml:space="preserve">-  sprawy, w których zachodzi podejrzenie popełnienia demoralizacji lub czynu karalnego (Nkd) </t>
  </si>
  <si>
    <t>skargi na postępowanie sądowe (S)</t>
  </si>
  <si>
    <t>skargi na postępowanie sądowe i prokuratorskie (S)</t>
  </si>
  <si>
    <t>zażalenia na postanowienia w postępowaniu wykonawczym (A Kzw)</t>
  </si>
  <si>
    <t>II instancji 
- apelacje w sprawach   karnych (Ka)</t>
  </si>
  <si>
    <t>- zażalenia w sprawach karnych (Kz)</t>
  </si>
  <si>
    <t xml:space="preserve">   w tym
   odpowiedzialność podmiotów zbiorowych</t>
  </si>
  <si>
    <t>skarga o stwierdzenie niezgodności z prawem 
(WSC-gosp.)</t>
  </si>
  <si>
    <t>skarga o stwierdzenie niezgodności z prawem 
(WSC II inst.)</t>
  </si>
  <si>
    <t>skarga o stwierdzenie niezgodności z prawem 
(WSC I inst.)</t>
  </si>
  <si>
    <t>W SĄDACH OKRĘGOWYCH (dok.)</t>
  </si>
  <si>
    <t>Sprawy gospodarcze                                            
- razem</t>
  </si>
  <si>
    <t xml:space="preserve">   w tym
   odpowiedzialność podmiotów    zbiorowych</t>
  </si>
  <si>
    <r>
      <t>kodeks karny skarbowy (Ks)</t>
    </r>
    <r>
      <rPr>
        <i/>
        <sz val="10"/>
        <rFont val="Calibri"/>
        <family val="2"/>
        <charset val="238"/>
      </rPr>
      <t>przestępstwa</t>
    </r>
  </si>
  <si>
    <r>
      <t>w tym
kodeks karny skarbowy (Ks)</t>
    </r>
    <r>
      <rPr>
        <i/>
        <sz val="10"/>
        <rFont val="Calibri"/>
        <family val="2"/>
        <charset val="238"/>
      </rPr>
      <t>wykroczenia</t>
    </r>
  </si>
  <si>
    <t>szkody geologiczne i górnicze (CG-G)</t>
  </si>
  <si>
    <t>skarga o stwierdzenie niezgodności z prawem 
(WSC-rodz.)</t>
  </si>
  <si>
    <t>skarga o stwierdzenie niezgodności z prawem 
(WSC pracy)</t>
  </si>
  <si>
    <t>skarga o stwierdzenie niezgodności z prawem 
(WSC ubezp.)</t>
  </si>
  <si>
    <t>Sprawy gospodarcze                                      
- razem</t>
  </si>
  <si>
    <t>o zakaz prowadzenia dział. gospodarczej (GZd)</t>
  </si>
  <si>
    <r>
      <rPr>
        <b/>
        <sz val="8"/>
        <rFont val="Calibri"/>
        <family val="2"/>
        <charset val="238"/>
        <scheme val="minor"/>
      </rPr>
      <t xml:space="preserve">Wskaźnik pozostałości </t>
    </r>
    <r>
      <rPr>
        <sz val="8"/>
        <rFont val="Calibri"/>
        <family val="2"/>
        <charset val="238"/>
        <scheme val="minor"/>
      </rPr>
      <t xml:space="preserve">(w miesiącach) jest odniesieniem liczby spraw pozostających do załatwienia do przeciętnego miesięcznego wpływu w danym okresie sprawozdawczym lub w okresie działania jednostki sprawozdawczej.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opanowania wpływu</t>
    </r>
    <r>
      <rPr>
        <sz val="8"/>
        <rFont val="Calibri"/>
        <family val="2"/>
        <charset val="238"/>
        <scheme val="minor"/>
      </rPr>
      <t xml:space="preserve"> jest odniesieniem liczby spraw załatwionych w danym okresie sprawozdawczym lub okresie działania jednostki sprawozdawczej do liczby spraw wpływających.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 czasu trwania postępowania</t>
    </r>
    <r>
      <rPr>
        <sz val="8"/>
        <rFont val="Calibri"/>
        <family val="2"/>
        <charset val="238"/>
        <scheme val="minor"/>
      </rPr>
      <t xml:space="preserve"> (według metodologii CEPEJ) (w dniach) - jest odniesieniem liczby spraw pozostających do załatwienia na następny okres statystyczny do przeciętnego załatwienia spraw w danym okresie statystycznym lub okresie działania jednostki sprawozdawczej - (365 dni - rok, 182,5 - półrocze)
</t>
    </r>
  </si>
  <si>
    <t>Autor</t>
  </si>
  <si>
    <t>PROCAG01M</t>
  </si>
  <si>
    <t>Tech. nazwa zapytania</t>
  </si>
  <si>
    <t>S_ST_M001_TABL_20143</t>
  </si>
  <si>
    <t>Apelacja</t>
  </si>
  <si>
    <t>Liczby</t>
  </si>
  <si>
    <t>Okręg</t>
  </si>
  <si>
    <t>Sąd</t>
  </si>
  <si>
    <t>Wiersze</t>
  </si>
  <si>
    <t>Aktualność danych</t>
  </si>
  <si>
    <t>Tablice rzymskie III kw 2014</t>
  </si>
  <si>
    <t>Opis zapytania</t>
  </si>
  <si>
    <t>Dzień</t>
  </si>
  <si>
    <t>Bieżący użytkownik</t>
  </si>
  <si>
    <t>Aktualność danych (godzina)</t>
  </si>
  <si>
    <t>Dostawca informacji</t>
  </si>
  <si>
    <t>ST_M001</t>
  </si>
  <si>
    <t>Godzina zmiany</t>
  </si>
  <si>
    <t>Ostatnio zmienione przez</t>
  </si>
  <si>
    <t>Ostatnie odświeżanie</t>
  </si>
  <si>
    <t>Aktualność danych (data)</t>
  </si>
  <si>
    <t>II instancji                                       
- apelacje (Ua)</t>
  </si>
  <si>
    <t>ogólne (Uo II inst.)</t>
  </si>
  <si>
    <t>ogólne (Co I inst.)</t>
  </si>
  <si>
    <t>ogólne (Co II inst.)</t>
  </si>
  <si>
    <t>2014-10-20</t>
  </si>
  <si>
    <t>2014-10-20 12:13:26</t>
  </si>
  <si>
    <t>2014-10-20 10:18:56</t>
  </si>
  <si>
    <t xml:space="preserve">TABL. III.    WSKAŹNIKI DOTYCZĄCE  SPRAW W SĄDACH POWSZECHNYCH WEDŁUG DZIAŁÓW PRAWA I INSTANCYJNOŚCI </t>
  </si>
  <si>
    <t>-</t>
  </si>
  <si>
    <t>skarga o stwierdzenie niezgodności z prawem (WSC-up)</t>
  </si>
  <si>
    <t>skarga o stwierdzenie niezgodności z prawem (WSC-gosp.)</t>
  </si>
  <si>
    <t>WPŁYW SPRAW OGÓŁEM</t>
  </si>
  <si>
    <r>
      <t>WPŁYW SPRAW PONOWNIE WPISANYCH</t>
    </r>
    <r>
      <rPr>
        <b/>
        <vertAlign val="superscript"/>
        <sz val="10"/>
        <color indexed="9"/>
        <rFont val="Calibri"/>
        <family val="2"/>
        <charset val="238"/>
        <scheme val="minor"/>
      </rPr>
      <t>a)</t>
    </r>
  </si>
  <si>
    <t>ODSETEK WPŁYWU SPRAW PONOWNIE WPISANYCH</t>
  </si>
  <si>
    <r>
      <t>SPRAWY  KARNE</t>
    </r>
    <r>
      <rPr>
        <b/>
        <vertAlign val="superscript"/>
        <sz val="10"/>
        <color indexed="58"/>
        <rFont val="Calibri"/>
        <family val="2"/>
        <charset val="238"/>
      </rPr>
      <t>b)</t>
    </r>
  </si>
  <si>
    <r>
      <t>W sądach:
- apelacyjnych</t>
    </r>
    <r>
      <rPr>
        <vertAlign val="superscript"/>
        <sz val="10"/>
        <rFont val="Calibri"/>
        <family val="2"/>
        <charset val="238"/>
      </rPr>
      <t>c)</t>
    </r>
  </si>
  <si>
    <r>
      <t>- okręgowych</t>
    </r>
    <r>
      <rPr>
        <vertAlign val="superscript"/>
        <sz val="10"/>
        <rFont val="Calibri"/>
        <family val="2"/>
        <charset val="238"/>
      </rPr>
      <t>c)</t>
    </r>
  </si>
  <si>
    <t>b) W sądach rejonowych łącznie ze sprawami wykroczeniowymi.</t>
  </si>
  <si>
    <t>c) W liczbie spraw cywilnych zawarte są informacje o sprawach rodzinnych.</t>
  </si>
  <si>
    <t>SPRAWY  GOSPODARCZE</t>
  </si>
  <si>
    <t>odsetek</t>
  </si>
  <si>
    <t>WPŁYW SPRAW PO ODJĘCIU SPRAW PONOWNIE WPISANYCH</t>
  </si>
  <si>
    <r>
      <t>SPRAWY RODZINNE</t>
    </r>
    <r>
      <rPr>
        <b/>
        <vertAlign val="superscript"/>
        <sz val="10"/>
        <color theme="3" tint="0.39994506668294322"/>
        <rFont val="Calibri"/>
        <family val="2"/>
        <charset val="238"/>
        <scheme val="minor"/>
      </rPr>
      <t>d)</t>
    </r>
  </si>
  <si>
    <t>d) Sprawy rodzinne w sądach rejonowych.</t>
  </si>
  <si>
    <t>a) W szczególności wpływ spraw  przekazanych z innych wydziałów/sądów według właściwości, w związku ze zmianami organizacyjnymi, tj. utworzeniem lub likwidacją wydziałów/sądów oraz wyłączonych do odrębnego rozpoznania.  W kolumnie nie uwzględniono ponownych wpisów spraw Krajowego Rejestru Sądowego, natomiast w sprawach nieletnich uwzględniono tylko ponowne wpisy z innych sądów.</t>
  </si>
  <si>
    <t>e) Wskaźnik wyliczany na podstawie danych przed zaokrągleniem do jednego miejsca po przecinku.</t>
  </si>
  <si>
    <t>z poprzednich wykazów (U+Ukł)</t>
  </si>
  <si>
    <t>II instancji 
- apelacje (Ga)</t>
  </si>
  <si>
    <t>- zażalenia (Gz)</t>
  </si>
  <si>
    <t>TABL. IA.    WPŁYW SPRAW W SĄDACH POWSZECHNYCH WEDŁUG DZIAŁÓW PRAWA - PONOWNE WPISY</t>
  </si>
  <si>
    <t>I kw. 2015</t>
  </si>
  <si>
    <t>I kw. 2016</t>
  </si>
  <si>
    <t>I kw. 2015=100</t>
  </si>
  <si>
    <t xml:space="preserve">nieletnich: </t>
  </si>
  <si>
    <t>nieletnich:</t>
  </si>
  <si>
    <t>sprawy rozpoznawane wg przepisów o procesie (GUo)</t>
  </si>
  <si>
    <t>o zmianę, uchylenie lub stwierdzenie wykonania układu (GUu)</t>
  </si>
  <si>
    <t>środki odwoławcze rozpozn. przez sędziego komisarza (GUk)</t>
  </si>
  <si>
    <t>o otwarcie postępowania restrukturyzacyjnego</t>
  </si>
  <si>
    <t>o zatwierdzenie układu</t>
  </si>
  <si>
    <t>po otwarciu przyśpieszonego postępowania restrukturyzacyjneg</t>
  </si>
  <si>
    <t>po otwarciu postępowania układowego</t>
  </si>
  <si>
    <t>po otwarciu postępowania sanacyjnego</t>
  </si>
  <si>
    <t>o zmianę, uchylenie lub stwierdzenie wykonania układu w post</t>
  </si>
  <si>
    <t>zażalenia rozpoznawana przez sąd restrukturyzacyjny</t>
  </si>
  <si>
    <t>środki odwoławcze rozpoznawane przez sędziego – komisarza</t>
  </si>
  <si>
    <t>wszczęte przed sądem restrukturyzacyjnym sprawy rozpoznawane</t>
  </si>
  <si>
    <t>w  kwartale 2015 i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</si>
</sst>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89" x14ac:knownFonts="1">
    <font>
      <sz val="8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  <font>
      <b/>
      <sz val="10"/>
      <color indexed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i/>
      <sz val="10"/>
      <name val="Calibri"/>
      <family val="2"/>
      <charset val="238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8"/>
      <color indexed="9"/>
      <name val="Calibri"/>
      <family val="2"/>
      <charset val="238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vertAlign val="superscript"/>
      <sz val="10"/>
      <color theme="3" tint="0.39997558519241921"/>
      <name val="Calibri"/>
      <family val="2"/>
      <charset val="238"/>
    </font>
    <font>
      <b/>
      <sz val="10"/>
      <color theme="3" tint="0.39997558519241921"/>
      <name val="Calibri"/>
      <family val="2"/>
      <charset val="238"/>
    </font>
    <font>
      <sz val="8"/>
      <name val="Arial"/>
      <family val="2"/>
      <charset val="238"/>
    </font>
    <font>
      <b/>
      <sz val="8"/>
      <color rgb="FF7030A0"/>
      <name val="Calibri"/>
      <family val="2"/>
      <charset val="238"/>
      <scheme val="minor"/>
    </font>
    <font>
      <b/>
      <sz val="8"/>
      <color indexed="9"/>
      <name val="Calibri"/>
      <family val="2"/>
      <charset val="238"/>
      <scheme val="minor"/>
    </font>
    <font>
      <b/>
      <sz val="7"/>
      <color indexed="9"/>
      <name val="Calibri"/>
      <family val="2"/>
      <charset val="238"/>
      <scheme val="minor"/>
    </font>
    <font>
      <sz val="5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b/>
      <vertAlign val="superscript"/>
      <sz val="10"/>
      <color indexed="58"/>
      <name val="Calibri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b/>
      <vertAlign val="superscript"/>
      <sz val="10"/>
      <color indexed="9"/>
      <name val="Calibri"/>
      <family val="2"/>
      <charset val="238"/>
      <scheme val="minor"/>
    </font>
    <font>
      <b/>
      <sz val="11"/>
      <color theme="7" tint="-0.249977111117893"/>
      <name val="Calibri"/>
      <family val="2"/>
      <charset val="238"/>
      <scheme val="minor"/>
    </font>
    <font>
      <b/>
      <sz val="10"/>
      <color theme="7" tint="-0.249977111117893"/>
      <name val="Calibri"/>
      <family val="2"/>
      <charset val="238"/>
      <scheme val="minor"/>
    </font>
    <font>
      <b/>
      <vertAlign val="superscript"/>
      <sz val="10"/>
      <color theme="3" tint="0.39994506668294322"/>
      <name val="Calibri"/>
      <family val="2"/>
      <charset val="238"/>
      <scheme val="minor"/>
    </font>
  </fonts>
  <fills count="89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5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double">
        <color rgb="FF7030A0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double">
        <color theme="3" tint="-0.499984740745262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499984740745262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indexed="9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 style="thin">
        <color indexed="9"/>
      </right>
      <top/>
      <bottom/>
      <diagonal/>
    </border>
    <border>
      <left/>
      <right/>
      <top/>
      <bottom style="thin">
        <color indexed="12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/>
      <right/>
      <top/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54"/>
      </left>
      <right style="thin">
        <color indexed="5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2" borderId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8" borderId="0" applyNumberFormat="0" applyBorder="0" applyAlignment="0" applyProtection="0"/>
    <xf numFmtId="0" fontId="15" fillId="16" borderId="0" applyNumberFormat="0" applyBorder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4" fillId="22" borderId="0" applyNumberFormat="0" applyBorder="0" applyAlignment="0" applyProtection="0"/>
    <xf numFmtId="0" fontId="16" fillId="20" borderId="0" applyNumberFormat="0" applyBorder="0" applyAlignment="0" applyProtection="0"/>
    <xf numFmtId="0" fontId="17" fillId="23" borderId="1" applyNumberFormat="0" applyAlignment="0" applyProtection="0"/>
    <xf numFmtId="0" fontId="18" fillId="15" borderId="2" applyNumberFormat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20" fillId="13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21" borderId="1" applyNumberFormat="0" applyAlignment="0" applyProtection="0"/>
    <xf numFmtId="0" fontId="25" fillId="0" borderId="6" applyNumberFormat="0" applyFill="0" applyAlignment="0" applyProtection="0"/>
    <xf numFmtId="0" fontId="26" fillId="21" borderId="0" applyNumberFormat="0" applyBorder="0" applyAlignment="0" applyProtection="0"/>
    <xf numFmtId="0" fontId="4" fillId="20" borderId="1" applyNumberFormat="0" applyFont="0" applyAlignment="0" applyProtection="0"/>
    <xf numFmtId="0" fontId="27" fillId="23" borderId="7" applyNumberFormat="0" applyAlignment="0" applyProtection="0"/>
    <xf numFmtId="4" fontId="6" fillId="27" borderId="1" applyNumberFormat="0" applyProtection="0">
      <alignment vertical="center"/>
    </xf>
    <xf numFmtId="4" fontId="30" fillId="28" borderId="1" applyNumberFormat="0" applyProtection="0">
      <alignment vertical="center"/>
    </xf>
    <xf numFmtId="4" fontId="6" fillId="28" borderId="1" applyNumberFormat="0" applyProtection="0">
      <alignment horizontal="left" vertical="center" indent="1"/>
    </xf>
    <xf numFmtId="0" fontId="11" fillId="27" borderId="8" applyNumberFormat="0" applyProtection="0">
      <alignment horizontal="left" vertical="top" indent="1"/>
    </xf>
    <xf numFmtId="4" fontId="6" fillId="29" borderId="1" applyNumberFormat="0" applyProtection="0">
      <alignment horizontal="left" vertical="center" indent="1"/>
    </xf>
    <xf numFmtId="4" fontId="6" fillId="30" borderId="1" applyNumberFormat="0" applyProtection="0">
      <alignment horizontal="right" vertical="center"/>
    </xf>
    <xf numFmtId="4" fontId="6" fillId="31" borderId="1" applyNumberFormat="0" applyProtection="0">
      <alignment horizontal="right" vertical="center"/>
    </xf>
    <xf numFmtId="4" fontId="6" fillId="32" borderId="9" applyNumberFormat="0" applyProtection="0">
      <alignment horizontal="right" vertical="center"/>
    </xf>
    <xf numFmtId="4" fontId="6" fillId="33" borderId="1" applyNumberFormat="0" applyProtection="0">
      <alignment horizontal="right" vertical="center"/>
    </xf>
    <xf numFmtId="4" fontId="6" fillId="34" borderId="1" applyNumberFormat="0" applyProtection="0">
      <alignment horizontal="right" vertical="center"/>
    </xf>
    <xf numFmtId="4" fontId="6" fillId="35" borderId="1" applyNumberFormat="0" applyProtection="0">
      <alignment horizontal="right" vertical="center"/>
    </xf>
    <xf numFmtId="4" fontId="6" fillId="36" borderId="1" applyNumberFormat="0" applyProtection="0">
      <alignment horizontal="right" vertical="center"/>
    </xf>
    <xf numFmtId="4" fontId="6" fillId="37" borderId="1" applyNumberFormat="0" applyProtection="0">
      <alignment horizontal="right" vertical="center"/>
    </xf>
    <xf numFmtId="4" fontId="6" fillId="38" borderId="1" applyNumberFormat="0" applyProtection="0">
      <alignment horizontal="right" vertical="center"/>
    </xf>
    <xf numFmtId="4" fontId="6" fillId="39" borderId="9" applyNumberFormat="0" applyProtection="0">
      <alignment horizontal="left" vertical="center" indent="1"/>
    </xf>
    <xf numFmtId="4" fontId="10" fillId="40" borderId="9" applyNumberFormat="0" applyProtection="0">
      <alignment horizontal="left" vertical="center" indent="1"/>
    </xf>
    <xf numFmtId="4" fontId="10" fillId="40" borderId="9" applyNumberFormat="0" applyProtection="0">
      <alignment horizontal="left" vertical="center" indent="1"/>
    </xf>
    <xf numFmtId="4" fontId="6" fillId="41" borderId="1" applyNumberFormat="0" applyProtection="0">
      <alignment horizontal="right" vertical="center"/>
    </xf>
    <xf numFmtId="4" fontId="6" fillId="42" borderId="9" applyNumberFormat="0" applyProtection="0">
      <alignment horizontal="left" vertical="center" indent="1"/>
    </xf>
    <xf numFmtId="4" fontId="6" fillId="41" borderId="9" applyNumberFormat="0" applyProtection="0">
      <alignment horizontal="left" vertical="center" indent="1"/>
    </xf>
    <xf numFmtId="0" fontId="6" fillId="43" borderId="1" applyNumberFormat="0" applyProtection="0">
      <alignment horizontal="left" vertical="center" indent="1"/>
    </xf>
    <xf numFmtId="0" fontId="4" fillId="40" borderId="8" applyNumberFormat="0" applyProtection="0">
      <alignment horizontal="left" vertical="top" indent="1"/>
    </xf>
    <xf numFmtId="0" fontId="6" fillId="44" borderId="1" applyNumberFormat="0" applyProtection="0">
      <alignment horizontal="left" vertical="center" indent="1"/>
    </xf>
    <xf numFmtId="0" fontId="4" fillId="41" borderId="8" applyNumberFormat="0" applyProtection="0">
      <alignment horizontal="left" vertical="top" indent="1"/>
    </xf>
    <xf numFmtId="0" fontId="6" fillId="45" borderId="1" applyNumberFormat="0" applyProtection="0">
      <alignment horizontal="left" vertical="center" indent="1"/>
    </xf>
    <xf numFmtId="0" fontId="4" fillId="45" borderId="8" applyNumberFormat="0" applyProtection="0">
      <alignment horizontal="left" vertical="top" indent="1"/>
    </xf>
    <xf numFmtId="0" fontId="6" fillId="42" borderId="1" applyNumberFormat="0" applyProtection="0">
      <alignment horizontal="left" vertical="center" indent="1"/>
    </xf>
    <xf numFmtId="0" fontId="4" fillId="42" borderId="8" applyNumberFormat="0" applyProtection="0">
      <alignment horizontal="left" vertical="top" indent="1"/>
    </xf>
    <xf numFmtId="0" fontId="4" fillId="46" borderId="10" applyNumberFormat="0">
      <protection locked="0"/>
    </xf>
    <xf numFmtId="0" fontId="7" fillId="40" borderId="11" applyBorder="0"/>
    <xf numFmtId="4" fontId="8" fillId="47" borderId="8" applyNumberFormat="0" applyProtection="0">
      <alignment vertical="center"/>
    </xf>
    <xf numFmtId="4" fontId="30" fillId="48" borderId="12" applyNumberFormat="0" applyProtection="0">
      <alignment vertical="center"/>
    </xf>
    <xf numFmtId="4" fontId="8" fillId="43" borderId="8" applyNumberFormat="0" applyProtection="0">
      <alignment horizontal="left" vertical="center" indent="1"/>
    </xf>
    <xf numFmtId="0" fontId="8" fillId="47" borderId="8" applyNumberFormat="0" applyProtection="0">
      <alignment horizontal="left" vertical="top" indent="1"/>
    </xf>
    <xf numFmtId="4" fontId="6" fillId="0" borderId="1" applyNumberFormat="0" applyProtection="0">
      <alignment horizontal="right" vertical="center"/>
    </xf>
    <xf numFmtId="4" fontId="30" fillId="49" borderId="1" applyNumberFormat="0" applyProtection="0">
      <alignment horizontal="right" vertical="center"/>
    </xf>
    <xf numFmtId="4" fontId="6" fillId="29" borderId="1" applyNumberFormat="0" applyProtection="0">
      <alignment horizontal="left" vertical="center" indent="1"/>
    </xf>
    <xf numFmtId="0" fontId="8" fillId="41" borderId="8" applyNumberFormat="0" applyProtection="0">
      <alignment horizontal="left" vertical="top" indent="1"/>
    </xf>
    <xf numFmtId="4" fontId="12" fillId="50" borderId="9" applyNumberFormat="0" applyProtection="0">
      <alignment horizontal="left" vertical="center" indent="1"/>
    </xf>
    <xf numFmtId="0" fontId="6" fillId="51" borderId="12"/>
    <xf numFmtId="4" fontId="13" fillId="46" borderId="1" applyNumberFormat="0" applyProtection="0">
      <alignment horizontal="right" vertical="center"/>
    </xf>
    <xf numFmtId="0" fontId="2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9" fillId="0" borderId="0" applyNumberFormat="0" applyFill="0" applyBorder="0" applyAlignment="0" applyProtection="0"/>
    <xf numFmtId="0" fontId="15" fillId="13" borderId="0" applyNumberFormat="0" applyBorder="0" applyAlignment="0" applyProtection="0"/>
    <xf numFmtId="0" fontId="25" fillId="21" borderId="0" applyNumberFormat="0" applyBorder="0" applyAlignment="0" applyProtection="0"/>
    <xf numFmtId="4" fontId="4" fillId="27" borderId="1" applyNumberFormat="0" applyProtection="0">
      <alignment vertical="center"/>
    </xf>
    <xf numFmtId="4" fontId="4" fillId="28" borderId="1" applyNumberFormat="0" applyProtection="0">
      <alignment horizontal="left" vertical="center" indent="1"/>
    </xf>
    <xf numFmtId="4" fontId="4" fillId="29" borderId="1" applyNumberFormat="0" applyProtection="0">
      <alignment horizontal="left" vertical="center" indent="1"/>
    </xf>
    <xf numFmtId="4" fontId="4" fillId="30" borderId="1" applyNumberFormat="0" applyProtection="0">
      <alignment horizontal="right" vertical="center"/>
    </xf>
    <xf numFmtId="4" fontId="4" fillId="31" borderId="1" applyNumberFormat="0" applyProtection="0">
      <alignment horizontal="right" vertical="center"/>
    </xf>
    <xf numFmtId="4" fontId="4" fillId="32" borderId="9" applyNumberFormat="0" applyProtection="0">
      <alignment horizontal="right" vertical="center"/>
    </xf>
    <xf numFmtId="4" fontId="4" fillId="33" borderId="1" applyNumberFormat="0" applyProtection="0">
      <alignment horizontal="right" vertical="center"/>
    </xf>
    <xf numFmtId="4" fontId="4" fillId="34" borderId="1" applyNumberFormat="0" applyProtection="0">
      <alignment horizontal="right" vertical="center"/>
    </xf>
    <xf numFmtId="4" fontId="4" fillId="35" borderId="1" applyNumberFormat="0" applyProtection="0">
      <alignment horizontal="right" vertical="center"/>
    </xf>
    <xf numFmtId="4" fontId="4" fillId="36" borderId="1" applyNumberFormat="0" applyProtection="0">
      <alignment horizontal="right" vertical="center"/>
    </xf>
    <xf numFmtId="4" fontId="4" fillId="37" borderId="1" applyNumberFormat="0" applyProtection="0">
      <alignment horizontal="right" vertical="center"/>
    </xf>
    <xf numFmtId="4" fontId="4" fillId="38" borderId="1" applyNumberFormat="0" applyProtection="0">
      <alignment horizontal="right" vertical="center"/>
    </xf>
    <xf numFmtId="4" fontId="4" fillId="39" borderId="9" applyNumberFormat="0" applyProtection="0">
      <alignment horizontal="left" vertical="center" indent="1"/>
    </xf>
    <xf numFmtId="4" fontId="4" fillId="41" borderId="1" applyNumberFormat="0" applyProtection="0">
      <alignment horizontal="right" vertical="center"/>
    </xf>
    <xf numFmtId="4" fontId="4" fillId="42" borderId="9" applyNumberFormat="0" applyProtection="0">
      <alignment horizontal="left" vertical="center" indent="1"/>
    </xf>
    <xf numFmtId="4" fontId="4" fillId="41" borderId="9" applyNumberFormat="0" applyProtection="0">
      <alignment horizontal="left" vertical="center" indent="1"/>
    </xf>
    <xf numFmtId="0" fontId="4" fillId="43" borderId="1" applyNumberFormat="0" applyProtection="0">
      <alignment horizontal="left" vertical="center" indent="1"/>
    </xf>
    <xf numFmtId="0" fontId="4" fillId="44" borderId="1" applyNumberFormat="0" applyProtection="0">
      <alignment horizontal="left" vertical="center" indent="1"/>
    </xf>
    <xf numFmtId="0" fontId="4" fillId="45" borderId="1" applyNumberFormat="0" applyProtection="0">
      <alignment horizontal="left" vertical="center" indent="1"/>
    </xf>
    <xf numFmtId="0" fontId="4" fillId="42" borderId="1" applyNumberFormat="0" applyProtection="0">
      <alignment horizontal="left" vertical="center" indent="1"/>
    </xf>
    <xf numFmtId="4" fontId="4" fillId="0" borderId="1" applyNumberFormat="0" applyProtection="0">
      <alignment horizontal="right" vertical="center"/>
    </xf>
    <xf numFmtId="4" fontId="4" fillId="29" borderId="1" applyNumberFormat="0" applyProtection="0">
      <alignment horizontal="left" vertical="center" indent="1"/>
    </xf>
    <xf numFmtId="0" fontId="4" fillId="51" borderId="12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65" fillId="60" borderId="0" applyNumberFormat="0" applyBorder="0" applyAlignment="0" applyProtection="0"/>
    <xf numFmtId="0" fontId="3" fillId="61" borderId="0" applyNumberFormat="0" applyBorder="0" applyAlignment="0" applyProtection="0"/>
    <xf numFmtId="0" fontId="3" fillId="62" borderId="0" applyNumberFormat="0" applyBorder="0" applyAlignment="0" applyProtection="0"/>
    <xf numFmtId="0" fontId="65" fillId="63" borderId="0" applyNumberFormat="0" applyBorder="0" applyAlignment="0" applyProtection="0"/>
    <xf numFmtId="0" fontId="3" fillId="64" borderId="0" applyNumberFormat="0" applyBorder="0" applyAlignment="0" applyProtection="0"/>
    <xf numFmtId="0" fontId="3" fillId="65" borderId="0" applyNumberFormat="0" applyBorder="0" applyAlignment="0" applyProtection="0"/>
    <xf numFmtId="0" fontId="65" fillId="66" borderId="0" applyNumberFormat="0" applyBorder="0" applyAlignment="0" applyProtection="0"/>
    <xf numFmtId="0" fontId="3" fillId="67" borderId="0" applyNumberFormat="0" applyBorder="0" applyAlignment="0" applyProtection="0"/>
    <xf numFmtId="0" fontId="3" fillId="68" borderId="0" applyNumberFormat="0" applyBorder="0" applyAlignment="0" applyProtection="0"/>
    <xf numFmtId="0" fontId="65" fillId="69" borderId="0" applyNumberFormat="0" applyBorder="0" applyAlignment="0" applyProtection="0"/>
    <xf numFmtId="0" fontId="3" fillId="70" borderId="0" applyNumberFormat="0" applyBorder="0" applyAlignment="0" applyProtection="0"/>
    <xf numFmtId="0" fontId="3" fillId="71" borderId="0" applyNumberFormat="0" applyBorder="0" applyAlignment="0" applyProtection="0"/>
    <xf numFmtId="0" fontId="65" fillId="72" borderId="0" applyNumberFormat="0" applyBorder="0" applyAlignment="0" applyProtection="0"/>
    <xf numFmtId="0" fontId="3" fillId="73" borderId="0" applyNumberFormat="0" applyBorder="0" applyAlignment="0" applyProtection="0"/>
    <xf numFmtId="0" fontId="3" fillId="74" borderId="0" applyNumberFormat="0" applyBorder="0" applyAlignment="0" applyProtection="0"/>
    <xf numFmtId="0" fontId="65" fillId="75" borderId="0" applyNumberFormat="0" applyBorder="0" applyAlignment="0" applyProtection="0"/>
    <xf numFmtId="0" fontId="3" fillId="0" borderId="0"/>
    <xf numFmtId="0" fontId="66" fillId="0" borderId="45" applyNumberFormat="0" applyFill="0" applyAlignment="0" applyProtection="0"/>
    <xf numFmtId="0" fontId="67" fillId="0" borderId="46" applyNumberFormat="0" applyFill="0" applyAlignment="0" applyProtection="0"/>
    <xf numFmtId="0" fontId="68" fillId="0" borderId="47" applyNumberFormat="0" applyFill="0" applyAlignment="0" applyProtection="0"/>
    <xf numFmtId="0" fontId="68" fillId="0" borderId="0" applyNumberFormat="0" applyFill="0" applyBorder="0" applyAlignment="0" applyProtection="0"/>
    <xf numFmtId="0" fontId="69" fillId="76" borderId="0" applyNumberFormat="0" applyBorder="0" applyAlignment="0" applyProtection="0"/>
    <xf numFmtId="0" fontId="70" fillId="77" borderId="0" applyNumberFormat="0" applyBorder="0" applyAlignment="0" applyProtection="0"/>
    <xf numFmtId="0" fontId="71" fillId="78" borderId="0" applyNumberFormat="0" applyBorder="0" applyAlignment="0" applyProtection="0"/>
    <xf numFmtId="0" fontId="72" fillId="79" borderId="48" applyNumberFormat="0" applyAlignment="0" applyProtection="0"/>
    <xf numFmtId="0" fontId="73" fillId="80" borderId="49" applyNumberFormat="0" applyAlignment="0" applyProtection="0"/>
    <xf numFmtId="0" fontId="74" fillId="80" borderId="48" applyNumberFormat="0" applyAlignment="0" applyProtection="0"/>
    <xf numFmtId="0" fontId="75" fillId="0" borderId="50" applyNumberFormat="0" applyFill="0" applyAlignment="0" applyProtection="0"/>
    <xf numFmtId="0" fontId="76" fillId="81" borderId="51" applyNumberFormat="0" applyAlignment="0" applyProtection="0"/>
    <xf numFmtId="0" fontId="77" fillId="0" borderId="0" applyNumberFormat="0" applyFill="0" applyBorder="0" applyAlignment="0" applyProtection="0"/>
    <xf numFmtId="0" fontId="3" fillId="82" borderId="52" applyNumberFormat="0" applyFont="0" applyAlignment="0" applyProtection="0"/>
    <xf numFmtId="0" fontId="78" fillId="0" borderId="53" applyNumberFormat="0" applyFill="0" applyAlignment="0" applyProtection="0"/>
    <xf numFmtId="0" fontId="65" fillId="83" borderId="0" applyNumberFormat="0" applyBorder="0" applyAlignment="0" applyProtection="0"/>
    <xf numFmtId="0" fontId="65" fillId="84" borderId="0" applyNumberFormat="0" applyBorder="0" applyAlignment="0" applyProtection="0"/>
    <xf numFmtId="0" fontId="65" fillId="85" borderId="0" applyNumberFormat="0" applyBorder="0" applyAlignment="0" applyProtection="0"/>
    <xf numFmtId="0" fontId="65" fillId="86" borderId="0" applyNumberFormat="0" applyBorder="0" applyAlignment="0" applyProtection="0"/>
    <xf numFmtId="0" fontId="65" fillId="87" borderId="0" applyNumberFormat="0" applyBorder="0" applyAlignment="0" applyProtection="0"/>
    <xf numFmtId="0" fontId="65" fillId="88" borderId="0" applyNumberFormat="0" applyBorder="0" applyAlignment="0" applyProtection="0"/>
    <xf numFmtId="0" fontId="2" fillId="0" borderId="0"/>
    <xf numFmtId="0" fontId="2" fillId="82" borderId="52" applyNumberFormat="0" applyFont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61" borderId="0" applyNumberFormat="0" applyBorder="0" applyAlignment="0" applyProtection="0"/>
    <xf numFmtId="0" fontId="2" fillId="62" borderId="0" applyNumberFormat="0" applyBorder="0" applyAlignment="0" applyProtection="0"/>
    <xf numFmtId="0" fontId="2" fillId="64" borderId="0" applyNumberFormat="0" applyBorder="0" applyAlignment="0" applyProtection="0"/>
    <xf numFmtId="0" fontId="2" fillId="65" borderId="0" applyNumberFormat="0" applyBorder="0" applyAlignment="0" applyProtection="0"/>
    <xf numFmtId="0" fontId="2" fillId="67" borderId="0" applyNumberFormat="0" applyBorder="0" applyAlignment="0" applyProtection="0"/>
    <xf numFmtId="0" fontId="2" fillId="68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74" borderId="0" applyNumberFormat="0" applyBorder="0" applyAlignment="0" applyProtection="0"/>
    <xf numFmtId="0" fontId="1" fillId="58" borderId="0" applyNumberFormat="0" applyBorder="0" applyAlignment="0" applyProtection="0"/>
    <xf numFmtId="0" fontId="1" fillId="61" borderId="0" applyNumberFormat="0" applyBorder="0" applyAlignment="0" applyProtection="0"/>
    <xf numFmtId="0" fontId="1" fillId="64" borderId="0" applyNumberFormat="0" applyBorder="0" applyAlignment="0" applyProtection="0"/>
    <xf numFmtId="0" fontId="1" fillId="67" borderId="0" applyNumberFormat="0" applyBorder="0" applyAlignment="0" applyProtection="0"/>
    <xf numFmtId="0" fontId="1" fillId="70" borderId="0" applyNumberFormat="0" applyBorder="0" applyAlignment="0" applyProtection="0"/>
    <xf numFmtId="0" fontId="1" fillId="73" borderId="0" applyNumberFormat="0" applyBorder="0" applyAlignment="0" applyProtection="0"/>
    <xf numFmtId="0" fontId="1" fillId="59" borderId="0" applyNumberFormat="0" applyBorder="0" applyAlignment="0" applyProtection="0"/>
    <xf numFmtId="0" fontId="1" fillId="62" borderId="0" applyNumberFormat="0" applyBorder="0" applyAlignment="0" applyProtection="0"/>
    <xf numFmtId="0" fontId="1" fillId="65" borderId="0" applyNumberFormat="0" applyBorder="0" applyAlignment="0" applyProtection="0"/>
    <xf numFmtId="0" fontId="1" fillId="68" borderId="0" applyNumberFormat="0" applyBorder="0" applyAlignment="0" applyProtection="0"/>
    <xf numFmtId="0" fontId="1" fillId="71" borderId="0" applyNumberFormat="0" applyBorder="0" applyAlignment="0" applyProtection="0"/>
    <xf numFmtId="0" fontId="1" fillId="74" borderId="0" applyNumberFormat="0" applyBorder="0" applyAlignment="0" applyProtection="0"/>
    <xf numFmtId="0" fontId="65" fillId="60" borderId="0" applyNumberFormat="0" applyBorder="0" applyAlignment="0" applyProtection="0"/>
    <xf numFmtId="0" fontId="65" fillId="63" borderId="0" applyNumberFormat="0" applyBorder="0" applyAlignment="0" applyProtection="0"/>
    <xf numFmtId="0" fontId="65" fillId="66" borderId="0" applyNumberFormat="0" applyBorder="0" applyAlignment="0" applyProtection="0"/>
    <xf numFmtId="0" fontId="65" fillId="69" borderId="0" applyNumberFormat="0" applyBorder="0" applyAlignment="0" applyProtection="0"/>
    <xf numFmtId="0" fontId="65" fillId="72" borderId="0" applyNumberFormat="0" applyBorder="0" applyAlignment="0" applyProtection="0"/>
    <xf numFmtId="0" fontId="65" fillId="75" borderId="0" applyNumberFormat="0" applyBorder="0" applyAlignment="0" applyProtection="0"/>
    <xf numFmtId="0" fontId="15" fillId="13" borderId="0" applyNumberFormat="0" applyBorder="0" applyAlignment="0" applyProtection="0"/>
    <xf numFmtId="0" fontId="25" fillId="21" borderId="0" applyNumberFormat="0" applyBorder="0" applyAlignment="0" applyProtection="0"/>
    <xf numFmtId="0" fontId="58" fillId="2" borderId="0"/>
    <xf numFmtId="0" fontId="1" fillId="0" borderId="0"/>
    <xf numFmtId="0" fontId="79" fillId="0" borderId="0"/>
    <xf numFmtId="4" fontId="83" fillId="0" borderId="1" applyNumberFormat="0" applyProtection="0">
      <alignment horizontal="right" vertical="center"/>
    </xf>
    <xf numFmtId="4" fontId="80" fillId="0" borderId="1" applyNumberFormat="0" applyProtection="0">
      <alignment horizontal="right" vertical="center"/>
    </xf>
    <xf numFmtId="4" fontId="4" fillId="30" borderId="1" applyNumberFormat="0" applyProtection="0">
      <alignment horizontal="right" vertical="center"/>
    </xf>
    <xf numFmtId="4" fontId="4" fillId="30" borderId="1" applyNumberFormat="0" applyProtection="0">
      <alignment horizontal="right" vertical="center"/>
    </xf>
    <xf numFmtId="4" fontId="84" fillId="0" borderId="1" applyNumberFormat="0" applyProtection="0">
      <alignment horizontal="right" vertical="center"/>
    </xf>
    <xf numFmtId="4" fontId="81" fillId="0" borderId="1" applyNumberFormat="0" applyProtection="0">
      <alignment horizontal="right" vertical="center"/>
    </xf>
    <xf numFmtId="4" fontId="4" fillId="36" borderId="1" applyNumberFormat="0" applyProtection="0">
      <alignment horizontal="right" vertical="center"/>
    </xf>
    <xf numFmtId="4" fontId="4" fillId="36" borderId="1" applyNumberFormat="0" applyProtection="0">
      <alignment horizontal="right" vertical="center"/>
    </xf>
    <xf numFmtId="0" fontId="58" fillId="40" borderId="8" applyNumberFormat="0" applyProtection="0">
      <alignment horizontal="left" vertical="top" indent="1"/>
    </xf>
    <xf numFmtId="0" fontId="4" fillId="40" borderId="8" applyNumberFormat="0" applyProtection="0">
      <alignment horizontal="left" vertical="top" indent="1"/>
    </xf>
    <xf numFmtId="0" fontId="58" fillId="41" borderId="8" applyNumberFormat="0" applyProtection="0">
      <alignment horizontal="left" vertical="top" indent="1"/>
    </xf>
    <xf numFmtId="0" fontId="4" fillId="41" borderId="8" applyNumberFormat="0" applyProtection="0">
      <alignment horizontal="left" vertical="top" indent="1"/>
    </xf>
    <xf numFmtId="0" fontId="58" fillId="45" borderId="8" applyNumberFormat="0" applyProtection="0">
      <alignment horizontal="left" vertical="top" indent="1"/>
    </xf>
    <xf numFmtId="0" fontId="4" fillId="45" borderId="8" applyNumberFormat="0" applyProtection="0">
      <alignment horizontal="left" vertical="top" indent="1"/>
    </xf>
    <xf numFmtId="0" fontId="58" fillId="42" borderId="8" applyNumberFormat="0" applyProtection="0">
      <alignment horizontal="left" vertical="top" indent="1"/>
    </xf>
    <xf numFmtId="0" fontId="4" fillId="42" borderId="8" applyNumberFormat="0" applyProtection="0">
      <alignment horizontal="left" vertical="top" indent="1"/>
    </xf>
    <xf numFmtId="0" fontId="58" fillId="46" borderId="10" applyNumberFormat="0">
      <protection locked="0"/>
    </xf>
    <xf numFmtId="0" fontId="4" fillId="46" borderId="10" applyNumberFormat="0">
      <protection locked="0"/>
    </xf>
    <xf numFmtId="4" fontId="7" fillId="49" borderId="1" applyNumberFormat="0" applyProtection="0">
      <alignment horizontal="right" vertical="center"/>
    </xf>
    <xf numFmtId="4" fontId="30" fillId="49" borderId="1" applyNumberFormat="0" applyProtection="0">
      <alignment horizontal="right" vertical="center"/>
    </xf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" fillId="82" borderId="52" applyNumberFormat="0" applyFont="0" applyAlignment="0" applyProtection="0"/>
    <xf numFmtId="0" fontId="4" fillId="20" borderId="1" applyNumberFormat="0" applyFont="0" applyAlignment="0" applyProtection="0"/>
    <xf numFmtId="0" fontId="1" fillId="0" borderId="0"/>
    <xf numFmtId="0" fontId="1" fillId="82" borderId="52" applyNumberFormat="0" applyFont="0" applyAlignment="0" applyProtection="0"/>
  </cellStyleXfs>
  <cellXfs count="230">
    <xf numFmtId="0" fontId="0" fillId="2" borderId="0" xfId="0"/>
    <xf numFmtId="0" fontId="9" fillId="2" borderId="0" xfId="0" applyFont="1"/>
    <xf numFmtId="0" fontId="7" fillId="52" borderId="14" xfId="70" applyFill="1" applyBorder="1"/>
    <xf numFmtId="0" fontId="7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5" fillId="52" borderId="11" xfId="70" applyFont="1" applyFill="1" applyBorder="1"/>
    <xf numFmtId="0" fontId="0" fillId="49" borderId="17" xfId="0" applyFill="1" applyBorder="1"/>
    <xf numFmtId="0" fontId="0" fillId="2" borderId="0" xfId="0" applyAlignment="1"/>
    <xf numFmtId="0" fontId="0" fillId="49" borderId="14" xfId="0" applyFill="1" applyBorder="1"/>
    <xf numFmtId="0" fontId="0" fillId="49" borderId="0" xfId="0" applyFill="1" applyBorder="1"/>
    <xf numFmtId="0" fontId="0" fillId="49" borderId="21" xfId="0" applyFill="1" applyBorder="1"/>
    <xf numFmtId="0" fontId="7" fillId="53" borderId="16" xfId="0" applyFont="1" applyFill="1" applyBorder="1" applyAlignment="1">
      <alignment horizontal="right" vertical="center"/>
    </xf>
    <xf numFmtId="0" fontId="5" fillId="54" borderId="0" xfId="0" applyFont="1" applyFill="1"/>
    <xf numFmtId="0" fontId="0" fillId="53" borderId="16" xfId="0" quotePrefix="1" applyFill="1" applyBorder="1" applyAlignment="1">
      <alignment vertical="center"/>
    </xf>
    <xf numFmtId="0" fontId="31" fillId="54" borderId="0" xfId="0" applyFont="1" applyFill="1"/>
    <xf numFmtId="164" fontId="33" fillId="0" borderId="0" xfId="0" applyNumberFormat="1" applyFont="1" applyFill="1" applyBorder="1" applyAlignment="1" applyProtection="1">
      <alignment horizontal="right" wrapText="1"/>
      <protection hidden="1"/>
    </xf>
    <xf numFmtId="164" fontId="34" fillId="0" borderId="0" xfId="0" applyNumberFormat="1" applyFont="1" applyFill="1" applyBorder="1" applyAlignment="1" applyProtection="1">
      <alignment horizontal="right" wrapText="1"/>
      <protection hidden="1"/>
    </xf>
    <xf numFmtId="3" fontId="33" fillId="0" borderId="0" xfId="0" quotePrefix="1" applyNumberFormat="1" applyFont="1" applyFill="1" applyBorder="1" applyAlignment="1" applyProtection="1">
      <alignment horizontal="left" wrapText="1"/>
      <protection hidden="1"/>
    </xf>
    <xf numFmtId="3" fontId="33" fillId="0" borderId="0" xfId="0" applyNumberFormat="1" applyFont="1" applyFill="1" applyAlignment="1">
      <alignment horizontal="right"/>
    </xf>
    <xf numFmtId="0" fontId="33" fillId="0" borderId="0" xfId="0" applyFont="1" applyFill="1" applyBorder="1" applyAlignment="1" applyProtection="1">
      <alignment horizontal="left" wrapText="1"/>
      <protection hidden="1"/>
    </xf>
    <xf numFmtId="0" fontId="33" fillId="0" borderId="0" xfId="0" quotePrefix="1" applyFont="1" applyFill="1" applyBorder="1" applyAlignment="1" applyProtection="1">
      <alignment horizontal="left" wrapText="1"/>
      <protection hidden="1"/>
    </xf>
    <xf numFmtId="3" fontId="33" fillId="0" borderId="0" xfId="0" applyNumberFormat="1" applyFont="1" applyFill="1" applyBorder="1" applyAlignment="1" applyProtection="1">
      <alignment horizontal="right" wrapText="1"/>
      <protection hidden="1"/>
    </xf>
    <xf numFmtId="0" fontId="34" fillId="0" borderId="0" xfId="0" quotePrefix="1" applyFont="1" applyFill="1" applyBorder="1" applyAlignment="1" applyProtection="1">
      <alignment horizontal="left" wrapText="1"/>
      <protection hidden="1"/>
    </xf>
    <xf numFmtId="0" fontId="34" fillId="0" borderId="0" xfId="0" applyFont="1" applyFill="1" applyBorder="1" applyAlignment="1" applyProtection="1">
      <alignment horizontal="left" wrapText="1" indent="1"/>
      <protection hidden="1"/>
    </xf>
    <xf numFmtId="3" fontId="33" fillId="0" borderId="0" xfId="0" applyNumberFormat="1" applyFont="1" applyFill="1"/>
    <xf numFmtId="0" fontId="33" fillId="0" borderId="0" xfId="0" quotePrefix="1" applyFont="1" applyFill="1" applyBorder="1" applyAlignment="1" applyProtection="1">
      <alignment horizontal="left" vertical="center" wrapText="1"/>
      <protection hidden="1"/>
    </xf>
    <xf numFmtId="49" fontId="33" fillId="0" borderId="0" xfId="0" applyNumberFormat="1" applyFont="1" applyFill="1" applyBorder="1" applyAlignment="1" applyProtection="1">
      <alignment horizontal="left" wrapText="1"/>
      <protection hidden="1"/>
    </xf>
    <xf numFmtId="3" fontId="33" fillId="0" borderId="0" xfId="0" applyNumberFormat="1" applyFont="1" applyFill="1" applyBorder="1" applyAlignment="1" applyProtection="1">
      <alignment horizontal="left" wrapText="1"/>
      <protection hidden="1"/>
    </xf>
    <xf numFmtId="3" fontId="34" fillId="0" borderId="0" xfId="0" applyNumberFormat="1" applyFont="1" applyFill="1" applyAlignment="1">
      <alignment horizontal="right"/>
    </xf>
    <xf numFmtId="0" fontId="40" fillId="0" borderId="0" xfId="0" quotePrefix="1" applyFont="1" applyFill="1" applyBorder="1" applyAlignment="1" applyProtection="1">
      <alignment horizontal="left" wrapText="1"/>
      <protection hidden="1"/>
    </xf>
    <xf numFmtId="0" fontId="34" fillId="0" borderId="0" xfId="0" applyFont="1" applyFill="1" applyBorder="1" applyAlignment="1" applyProtection="1">
      <alignment horizontal="left" wrapText="1"/>
      <protection hidden="1"/>
    </xf>
    <xf numFmtId="164" fontId="33" fillId="0" borderId="0" xfId="0" applyNumberFormat="1" applyFont="1" applyFill="1" applyBorder="1" applyAlignment="1" applyProtection="1">
      <alignment horizontal="right" wrapText="1"/>
      <protection locked="0"/>
    </xf>
    <xf numFmtId="0" fontId="53" fillId="0" borderId="0" xfId="0" applyFont="1" applyFill="1" applyAlignment="1" applyProtection="1">
      <alignment horizontal="left" wrapText="1"/>
      <protection hidden="1"/>
    </xf>
    <xf numFmtId="0" fontId="0" fillId="0" borderId="0" xfId="0" applyFill="1"/>
    <xf numFmtId="164" fontId="50" fillId="0" borderId="23" xfId="0" applyNumberFormat="1" applyFont="1" applyFill="1" applyBorder="1" applyAlignment="1" applyProtection="1">
      <alignment horizontal="right" vertical="center" wrapText="1"/>
      <protection hidden="1"/>
    </xf>
    <xf numFmtId="164" fontId="50" fillId="0" borderId="24" xfId="0" applyNumberFormat="1" applyFont="1" applyFill="1" applyBorder="1" applyAlignment="1" applyProtection="1">
      <alignment horizontal="right" wrapText="1"/>
      <protection hidden="1"/>
    </xf>
    <xf numFmtId="164" fontId="51" fillId="0" borderId="0" xfId="0" applyNumberFormat="1" applyFont="1" applyFill="1" applyBorder="1" applyAlignment="1" applyProtection="1">
      <alignment horizontal="right" wrapText="1"/>
      <protection hidden="1"/>
    </xf>
    <xf numFmtId="3" fontId="34" fillId="0" borderId="0" xfId="0" applyNumberFormat="1" applyFont="1" applyFill="1" applyBorder="1" applyAlignment="1" applyProtection="1">
      <alignment horizontal="left" wrapText="1"/>
      <protection hidden="1"/>
    </xf>
    <xf numFmtId="164" fontId="52" fillId="0" borderId="0" xfId="0" applyNumberFormat="1" applyFont="1" applyFill="1" applyBorder="1" applyAlignment="1" applyProtection="1">
      <alignment horizontal="right" wrapText="1"/>
      <protection hidden="1"/>
    </xf>
    <xf numFmtId="3" fontId="35" fillId="0" borderId="0" xfId="0" applyNumberFormat="1" applyFont="1" applyFill="1" applyBorder="1" applyAlignment="1" applyProtection="1">
      <alignment horizontal="left" wrapText="1" indent="2"/>
      <protection hidden="1"/>
    </xf>
    <xf numFmtId="49" fontId="35" fillId="0" borderId="0" xfId="0" applyNumberFormat="1" applyFont="1" applyFill="1" applyBorder="1" applyAlignment="1" applyProtection="1">
      <alignment horizontal="left" wrapText="1" indent="2"/>
      <protection hidden="1"/>
    </xf>
    <xf numFmtId="0" fontId="36" fillId="0" borderId="0" xfId="0" applyFont="1" applyFill="1" applyBorder="1" applyAlignment="1" applyProtection="1">
      <alignment horizontal="left" wrapText="1"/>
      <protection hidden="1"/>
    </xf>
    <xf numFmtId="3" fontId="34" fillId="0" borderId="0" xfId="0" applyNumberFormat="1" applyFont="1" applyFill="1" applyBorder="1" applyAlignment="1" applyProtection="1">
      <alignment horizontal="left" wrapText="1" indent="1"/>
      <protection hidden="1"/>
    </xf>
    <xf numFmtId="0" fontId="33" fillId="0" borderId="0" xfId="0" applyFont="1" applyFill="1" applyAlignment="1" applyProtection="1">
      <alignment horizontal="left" vertical="center" wrapText="1"/>
      <protection hidden="1"/>
    </xf>
    <xf numFmtId="164" fontId="33" fillId="0" borderId="0" xfId="0" applyNumberFormat="1" applyFont="1" applyFill="1" applyAlignment="1" applyProtection="1">
      <alignment horizontal="right" wrapText="1"/>
      <protection hidden="1"/>
    </xf>
    <xf numFmtId="0" fontId="33" fillId="0" borderId="0" xfId="0" applyFont="1" applyFill="1"/>
    <xf numFmtId="0" fontId="33" fillId="0" borderId="0" xfId="0" quotePrefix="1" applyFont="1" applyFill="1" applyAlignment="1" applyProtection="1">
      <alignment horizontal="left" vertical="center" wrapText="1"/>
      <protection hidden="1"/>
    </xf>
    <xf numFmtId="3" fontId="34" fillId="0" borderId="0" xfId="0" quotePrefix="1" applyNumberFormat="1" applyFont="1" applyFill="1" applyBorder="1" applyAlignment="1" applyProtection="1">
      <alignment horizontal="left" vertical="center" wrapText="1"/>
      <protection hidden="1"/>
    </xf>
    <xf numFmtId="164" fontId="34" fillId="0" borderId="0" xfId="0" applyNumberFormat="1" applyFont="1" applyFill="1" applyBorder="1" applyAlignment="1" applyProtection="1">
      <alignment horizontal="right" wrapText="1"/>
      <protection locked="0"/>
    </xf>
    <xf numFmtId="0" fontId="33" fillId="0" borderId="0" xfId="0" quotePrefix="1" applyFont="1" applyFill="1" applyAlignment="1" applyProtection="1">
      <alignment horizontal="left" wrapText="1"/>
      <protection hidden="1"/>
    </xf>
    <xf numFmtId="0" fontId="40" fillId="0" borderId="0" xfId="0" applyFont="1" applyFill="1"/>
    <xf numFmtId="3" fontId="33" fillId="0" borderId="0" xfId="0" applyNumberFormat="1" applyFont="1" applyFill="1" applyAlignment="1" applyProtection="1">
      <alignment horizontal="center" vertical="center" wrapText="1"/>
      <protection hidden="1"/>
    </xf>
    <xf numFmtId="0" fontId="41" fillId="0" borderId="0" xfId="0" quotePrefix="1" applyFont="1" applyFill="1" applyAlignment="1" applyProtection="1">
      <alignment horizontal="left" vertical="center" wrapText="1"/>
      <protection hidden="1"/>
    </xf>
    <xf numFmtId="49" fontId="34" fillId="0" borderId="0" xfId="0" quotePrefix="1" applyNumberFormat="1" applyFont="1" applyFill="1" applyBorder="1" applyAlignment="1" applyProtection="1">
      <alignment horizontal="left" wrapText="1" indent="1"/>
      <protection hidden="1"/>
    </xf>
    <xf numFmtId="49" fontId="34" fillId="0" borderId="0" xfId="0" applyNumberFormat="1" applyFont="1" applyFill="1" applyBorder="1" applyAlignment="1" applyProtection="1">
      <alignment horizontal="left" wrapText="1" indent="1"/>
      <protection hidden="1"/>
    </xf>
    <xf numFmtId="0" fontId="40" fillId="0" borderId="0" xfId="0" applyFont="1" applyFill="1" applyBorder="1" applyAlignment="1" applyProtection="1">
      <alignment horizontal="left" wrapText="1"/>
      <protection hidden="1"/>
    </xf>
    <xf numFmtId="0" fontId="33" fillId="0" borderId="0" xfId="0" applyFont="1" applyFill="1" applyAlignment="1" applyProtection="1">
      <alignment vertical="center"/>
      <protection hidden="1"/>
    </xf>
    <xf numFmtId="3" fontId="33" fillId="0" borderId="0" xfId="0" applyNumberFormat="1" applyFont="1" applyFill="1" applyAlignment="1" applyProtection="1">
      <alignment horizontal="left" vertical="center" wrapText="1"/>
      <protection hidden="1"/>
    </xf>
    <xf numFmtId="0" fontId="51" fillId="0" borderId="0" xfId="0" applyFont="1" applyFill="1" applyAlignment="1" applyProtection="1">
      <alignment horizontal="center" vertical="center" wrapText="1"/>
      <protection hidden="1"/>
    </xf>
    <xf numFmtId="3" fontId="33" fillId="0" borderId="0" xfId="0" applyNumberFormat="1" applyFont="1" applyFill="1" applyAlignment="1" applyProtection="1">
      <alignment vertical="center" wrapText="1"/>
      <protection hidden="1"/>
    </xf>
    <xf numFmtId="0" fontId="54" fillId="0" borderId="28" xfId="0" applyFont="1" applyFill="1" applyBorder="1" applyAlignment="1" applyProtection="1">
      <alignment horizontal="left" vertical="center" wrapText="1"/>
      <protection hidden="1"/>
    </xf>
    <xf numFmtId="3" fontId="55" fillId="0" borderId="28" xfId="0" applyNumberFormat="1" applyFont="1" applyFill="1" applyBorder="1" applyAlignment="1" applyProtection="1">
      <alignment horizontal="right" vertical="center" wrapText="1"/>
      <protection hidden="1"/>
    </xf>
    <xf numFmtId="164" fontId="55" fillId="0" borderId="28" xfId="0" applyNumberFormat="1" applyFont="1" applyFill="1" applyBorder="1" applyAlignment="1" applyProtection="1">
      <alignment horizontal="right" vertical="center" wrapText="1"/>
      <protection hidden="1"/>
    </xf>
    <xf numFmtId="0" fontId="54" fillId="0" borderId="26" xfId="0" applyFont="1" applyFill="1" applyBorder="1" applyAlignment="1" applyProtection="1">
      <alignment horizontal="left" vertical="center" wrapText="1"/>
      <protection hidden="1"/>
    </xf>
    <xf numFmtId="3" fontId="54" fillId="0" borderId="26" xfId="0" applyNumberFormat="1" applyFont="1" applyFill="1" applyBorder="1" applyAlignment="1" applyProtection="1">
      <alignment horizontal="right" vertical="center" wrapText="1"/>
      <protection hidden="1"/>
    </xf>
    <xf numFmtId="164" fontId="54" fillId="0" borderId="26" xfId="0" applyNumberFormat="1" applyFont="1" applyFill="1" applyBorder="1" applyAlignment="1" applyProtection="1">
      <alignment horizontal="right" vertical="center" wrapText="1"/>
      <protection hidden="1"/>
    </xf>
    <xf numFmtId="0" fontId="54" fillId="0" borderId="27" xfId="0" applyFont="1" applyFill="1" applyBorder="1" applyAlignment="1" applyProtection="1">
      <alignment horizontal="left" wrapText="1"/>
      <protection hidden="1"/>
    </xf>
    <xf numFmtId="3" fontId="54" fillId="0" borderId="27" xfId="0" applyNumberFormat="1" applyFont="1" applyFill="1" applyBorder="1" applyAlignment="1" applyProtection="1">
      <alignment horizontal="right" wrapText="1"/>
      <protection hidden="1"/>
    </xf>
    <xf numFmtId="164" fontId="54" fillId="0" borderId="27" xfId="0" applyNumberFormat="1" applyFont="1" applyFill="1" applyBorder="1" applyAlignment="1" applyProtection="1">
      <alignment horizontal="right" wrapText="1"/>
      <protection hidden="1"/>
    </xf>
    <xf numFmtId="0" fontId="54" fillId="0" borderId="29" xfId="0" applyFont="1" applyFill="1" applyBorder="1" applyAlignment="1" applyProtection="1">
      <alignment horizontal="left" wrapText="1"/>
      <protection hidden="1"/>
    </xf>
    <xf numFmtId="3" fontId="54" fillId="0" borderId="29" xfId="0" applyNumberFormat="1" applyFont="1" applyFill="1" applyBorder="1" applyAlignment="1" applyProtection="1">
      <alignment horizontal="right" wrapText="1"/>
      <protection hidden="1"/>
    </xf>
    <xf numFmtId="164" fontId="54" fillId="0" borderId="29" xfId="0" applyNumberFormat="1" applyFont="1" applyFill="1" applyBorder="1" applyAlignment="1" applyProtection="1">
      <alignment horizontal="right" wrapText="1"/>
      <protection hidden="1"/>
    </xf>
    <xf numFmtId="3" fontId="34" fillId="0" borderId="0" xfId="0" applyNumberFormat="1" applyFont="1" applyFill="1" applyBorder="1" applyAlignment="1" applyProtection="1">
      <alignment horizontal="right" wrapText="1"/>
      <protection hidden="1"/>
    </xf>
    <xf numFmtId="0" fontId="40" fillId="0" borderId="0" xfId="0" quotePrefix="1" applyFont="1" applyFill="1" applyAlignment="1" applyProtection="1">
      <alignment vertical="center" wrapText="1"/>
      <protection hidden="1"/>
    </xf>
    <xf numFmtId="0" fontId="40" fillId="0" borderId="0" xfId="0" applyFont="1" applyFill="1" applyAlignment="1" applyProtection="1">
      <alignment vertical="center" wrapText="1"/>
      <protection hidden="1"/>
    </xf>
    <xf numFmtId="0" fontId="40" fillId="0" borderId="0" xfId="0" applyFont="1" applyFill="1" applyBorder="1" applyAlignment="1" applyProtection="1">
      <alignment wrapText="1"/>
      <protection hidden="1"/>
    </xf>
    <xf numFmtId="0" fontId="0" fillId="49" borderId="20" xfId="0" applyFill="1" applyBorder="1" applyAlignment="1"/>
    <xf numFmtId="0" fontId="0" fillId="49" borderId="21" xfId="0" quotePrefix="1" applyFill="1" applyBorder="1" applyAlignment="1"/>
    <xf numFmtId="0" fontId="0" fillId="49" borderId="0" xfId="0" applyFill="1" applyBorder="1" applyAlignment="1"/>
    <xf numFmtId="0" fontId="0" fillId="49" borderId="19" xfId="0" quotePrefix="1" applyFill="1" applyBorder="1" applyAlignment="1"/>
    <xf numFmtId="0" fontId="0" fillId="49" borderId="18" xfId="0" applyFill="1" applyBorder="1" applyAlignment="1"/>
    <xf numFmtId="0" fontId="0" fillId="49" borderId="0" xfId="0" quotePrefix="1" applyFill="1" applyBorder="1" applyAlignment="1"/>
    <xf numFmtId="0" fontId="0" fillId="49" borderId="11" xfId="0" applyFill="1" applyBorder="1" applyAlignment="1"/>
    <xf numFmtId="0" fontId="0" fillId="49" borderId="14" xfId="0" quotePrefix="1" applyFill="1" applyBorder="1" applyAlignment="1"/>
    <xf numFmtId="0" fontId="0" fillId="49" borderId="14" xfId="0" applyFill="1" applyBorder="1" applyAlignment="1"/>
    <xf numFmtId="0" fontId="0" fillId="49" borderId="15" xfId="0" quotePrefix="1" applyFill="1" applyBorder="1" applyAlignment="1"/>
    <xf numFmtId="0" fontId="0" fillId="49" borderId="21" xfId="0" applyFill="1" applyBorder="1" applyAlignment="1"/>
    <xf numFmtId="0" fontId="0" fillId="49" borderId="22" xfId="0" quotePrefix="1" applyFill="1" applyBorder="1" applyAlignment="1"/>
    <xf numFmtId="49" fontId="0" fillId="2" borderId="0" xfId="0" quotePrefix="1" applyNumberFormat="1" applyAlignment="1"/>
    <xf numFmtId="3" fontId="33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32" fillId="0" borderId="0" xfId="0" applyFont="1" applyFill="1" applyBorder="1" applyAlignment="1" applyProtection="1">
      <alignment horizontal="center" vertical="center" wrapText="1"/>
      <protection hidden="1"/>
    </xf>
    <xf numFmtId="0" fontId="33" fillId="0" borderId="0" xfId="0" applyFont="1" applyFill="1" applyProtection="1">
      <protection hidden="1"/>
    </xf>
    <xf numFmtId="0" fontId="37" fillId="0" borderId="0" xfId="0" applyFont="1" applyFill="1" applyProtection="1">
      <protection hidden="1"/>
    </xf>
    <xf numFmtId="0" fontId="37" fillId="0" borderId="0" xfId="0" applyFont="1" applyFill="1" applyAlignment="1" applyProtection="1">
      <protection hidden="1"/>
    </xf>
    <xf numFmtId="0" fontId="33" fillId="0" borderId="0" xfId="0" applyFont="1" applyFill="1" applyAlignment="1" applyProtection="1">
      <alignment vertical="center" wrapText="1"/>
      <protection hidden="1"/>
    </xf>
    <xf numFmtId="0" fontId="33" fillId="0" borderId="0" xfId="0" quotePrefix="1" applyFont="1" applyFill="1" applyAlignment="1" applyProtection="1">
      <alignment wrapText="1"/>
      <protection hidden="1"/>
    </xf>
    <xf numFmtId="3" fontId="33" fillId="0" borderId="0" xfId="0" applyNumberFormat="1" applyFont="1" applyFill="1" applyAlignment="1" applyProtection="1">
      <alignment horizontal="right" wrapText="1"/>
      <protection hidden="1"/>
    </xf>
    <xf numFmtId="0" fontId="33" fillId="0" borderId="0" xfId="0" applyFont="1" applyFill="1" applyAlignment="1" applyProtection="1">
      <protection hidden="1"/>
    </xf>
    <xf numFmtId="0" fontId="33" fillId="0" borderId="0" xfId="0" applyFont="1" applyFill="1" applyAlignment="1" applyProtection="1">
      <alignment wrapText="1"/>
      <protection hidden="1"/>
    </xf>
    <xf numFmtId="0" fontId="33" fillId="0" borderId="0" xfId="0" quotePrefix="1" applyFont="1" applyFill="1" applyAlignment="1" applyProtection="1">
      <protection hidden="1"/>
    </xf>
    <xf numFmtId="0" fontId="33" fillId="0" borderId="0" xfId="0" quotePrefix="1" applyFont="1" applyFill="1" applyAlignment="1" applyProtection="1">
      <alignment vertical="center" wrapText="1"/>
      <protection hidden="1"/>
    </xf>
    <xf numFmtId="0" fontId="33" fillId="0" borderId="0" xfId="0" quotePrefix="1" applyFont="1" applyFill="1" applyBorder="1" applyAlignment="1" applyProtection="1">
      <alignment wrapText="1"/>
      <protection hidden="1"/>
    </xf>
    <xf numFmtId="0" fontId="40" fillId="0" borderId="0" xfId="0" applyFont="1" applyFill="1" applyProtection="1">
      <protection hidden="1"/>
    </xf>
    <xf numFmtId="0" fontId="50" fillId="0" borderId="0" xfId="0" applyFont="1" applyFill="1" applyBorder="1" applyAlignment="1" applyProtection="1">
      <alignment vertical="center" wrapText="1"/>
      <protection hidden="1"/>
    </xf>
    <xf numFmtId="3" fontId="50" fillId="0" borderId="0" xfId="0" applyNumberFormat="1" applyFont="1" applyFill="1" applyBorder="1" applyAlignment="1" applyProtection="1">
      <alignment horizontal="right" wrapText="1"/>
      <protection hidden="1"/>
    </xf>
    <xf numFmtId="0" fontId="59" fillId="0" borderId="0" xfId="0" applyFont="1" applyFill="1" applyBorder="1" applyAlignment="1" applyProtection="1">
      <alignment wrapText="1"/>
      <protection hidden="1"/>
    </xf>
    <xf numFmtId="0" fontId="59" fillId="0" borderId="0" xfId="0" applyFont="1" applyFill="1" applyBorder="1" applyAlignment="1" applyProtection="1">
      <alignment vertical="center" wrapText="1"/>
      <protection hidden="1"/>
    </xf>
    <xf numFmtId="0" fontId="33" fillId="0" borderId="0" xfId="0" applyFont="1" applyFill="1" applyAlignment="1" applyProtection="1">
      <alignment horizontal="right" wrapText="1"/>
      <protection hidden="1"/>
    </xf>
    <xf numFmtId="0" fontId="55" fillId="0" borderId="0" xfId="0" applyFont="1" applyFill="1" applyBorder="1" applyAlignment="1" applyProtection="1">
      <alignment horizontal="left" vertical="center" wrapText="1"/>
      <protection hidden="1"/>
    </xf>
    <xf numFmtId="0" fontId="58" fillId="0" borderId="0" xfId="0" applyFont="1" applyFill="1"/>
    <xf numFmtId="0" fontId="0" fillId="53" borderId="16" xfId="0" applyFill="1" applyBorder="1" applyAlignment="1"/>
    <xf numFmtId="0" fontId="0" fillId="49" borderId="35" xfId="0" applyFill="1" applyBorder="1"/>
    <xf numFmtId="0" fontId="0" fillId="49" borderId="36" xfId="0" applyFill="1" applyBorder="1"/>
    <xf numFmtId="49" fontId="0" fillId="53" borderId="16" xfId="0" quotePrefix="1" applyNumberFormat="1" applyFill="1" applyBorder="1" applyAlignment="1">
      <alignment vertical="center"/>
    </xf>
    <xf numFmtId="49" fontId="0" fillId="53" borderId="16" xfId="0" quotePrefix="1" applyNumberFormat="1" applyFill="1" applyBorder="1" applyAlignment="1"/>
    <xf numFmtId="3" fontId="55" fillId="0" borderId="0" xfId="0" applyNumberFormat="1" applyFont="1" applyFill="1" applyBorder="1" applyAlignment="1" applyProtection="1">
      <alignment vertical="center" wrapText="1"/>
      <protection hidden="1"/>
    </xf>
    <xf numFmtId="3" fontId="33" fillId="0" borderId="0" xfId="0" applyNumberFormat="1" applyFont="1" applyFill="1" applyBorder="1" applyAlignment="1" applyProtection="1">
      <alignment wrapText="1"/>
      <protection hidden="1"/>
    </xf>
    <xf numFmtId="3" fontId="33" fillId="0" borderId="0" xfId="0" applyNumberFormat="1" applyFont="1" applyFill="1" applyAlignment="1" applyProtection="1">
      <alignment wrapText="1"/>
      <protection hidden="1"/>
    </xf>
    <xf numFmtId="164" fontId="55" fillId="0" borderId="0" xfId="0" applyNumberFormat="1" applyFont="1" applyFill="1" applyBorder="1" applyAlignment="1" applyProtection="1">
      <alignment vertical="center" wrapText="1"/>
      <protection hidden="1"/>
    </xf>
    <xf numFmtId="164" fontId="54" fillId="0" borderId="29" xfId="0" applyNumberFormat="1" applyFont="1" applyFill="1" applyBorder="1" applyAlignment="1" applyProtection="1">
      <alignment wrapText="1"/>
      <protection hidden="1"/>
    </xf>
    <xf numFmtId="164" fontId="33" fillId="0" borderId="0" xfId="0" applyNumberFormat="1" applyFont="1" applyFill="1" applyBorder="1" applyAlignment="1" applyProtection="1">
      <alignment wrapText="1"/>
      <protection hidden="1"/>
    </xf>
    <xf numFmtId="164" fontId="33" fillId="0" borderId="0" xfId="0" applyNumberFormat="1" applyFont="1" applyFill="1" applyAlignment="1" applyProtection="1">
      <alignment wrapText="1"/>
      <protection hidden="1"/>
    </xf>
    <xf numFmtId="3" fontId="54" fillId="0" borderId="29" xfId="0" applyNumberFormat="1" applyFont="1" applyFill="1" applyBorder="1" applyAlignment="1" applyProtection="1">
      <alignment wrapText="1"/>
      <protection hidden="1"/>
    </xf>
    <xf numFmtId="164" fontId="50" fillId="0" borderId="0" xfId="0" applyNumberFormat="1" applyFont="1" applyFill="1" applyBorder="1" applyAlignment="1" applyProtection="1">
      <alignment horizontal="right" wrapText="1"/>
      <protection hidden="1"/>
    </xf>
    <xf numFmtId="164" fontId="33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33" fillId="0" borderId="0" xfId="0" applyNumberFormat="1" applyFont="1" applyFill="1" applyAlignment="1">
      <alignment horizontal="right"/>
    </xf>
    <xf numFmtId="164" fontId="33" fillId="0" borderId="0" xfId="0" applyNumberFormat="1" applyFont="1" applyFill="1"/>
    <xf numFmtId="165" fontId="33" fillId="0" borderId="0" xfId="0" applyNumberFormat="1" applyFont="1" applyFill="1" applyAlignment="1">
      <alignment horizontal="right"/>
    </xf>
    <xf numFmtId="165" fontId="33" fillId="0" borderId="0" xfId="0" applyNumberFormat="1" applyFont="1" applyFill="1"/>
    <xf numFmtId="164" fontId="34" fillId="0" borderId="0" xfId="0" applyNumberFormat="1" applyFont="1" applyFill="1" applyAlignment="1">
      <alignment horizontal="right"/>
    </xf>
    <xf numFmtId="164" fontId="33" fillId="0" borderId="0" xfId="0" applyNumberFormat="1" applyFont="1" applyFill="1" applyAlignment="1">
      <alignment horizontal="right" indent="1"/>
    </xf>
    <xf numFmtId="164" fontId="34" fillId="0" borderId="0" xfId="0" applyNumberFormat="1" applyFont="1" applyFill="1" applyAlignment="1">
      <alignment horizontal="right" indent="1"/>
    </xf>
    <xf numFmtId="164" fontId="55" fillId="0" borderId="37" xfId="0" applyNumberFormat="1" applyFont="1" applyFill="1" applyBorder="1" applyAlignment="1" applyProtection="1">
      <alignment horizontal="right" vertical="center" wrapText="1"/>
      <protection hidden="1"/>
    </xf>
    <xf numFmtId="164" fontId="49" fillId="0" borderId="37" xfId="0" applyNumberFormat="1" applyFont="1" applyFill="1" applyBorder="1" applyAlignment="1" applyProtection="1">
      <alignment horizontal="right" vertical="center" wrapText="1"/>
      <protection hidden="1"/>
    </xf>
    <xf numFmtId="0" fontId="40" fillId="0" borderId="0" xfId="0" applyFont="1" applyFill="1" applyAlignment="1" applyProtection="1">
      <alignment horizontal="left" vertical="center"/>
      <protection hidden="1"/>
    </xf>
    <xf numFmtId="0" fontId="40" fillId="0" borderId="0" xfId="0" applyFont="1" applyFill="1" applyAlignment="1" applyProtection="1">
      <alignment horizontal="left" vertical="center" wrapText="1"/>
      <protection hidden="1"/>
    </xf>
    <xf numFmtId="0" fontId="33" fillId="0" borderId="0" xfId="0" applyFont="1" applyFill="1" applyAlignment="1" applyProtection="1">
      <alignment horizontal="center" vertical="center" wrapText="1"/>
      <protection hidden="1"/>
    </xf>
    <xf numFmtId="0" fontId="60" fillId="57" borderId="39" xfId="0" applyFont="1" applyFill="1" applyBorder="1" applyAlignment="1" applyProtection="1">
      <alignment horizontal="center" vertical="center" wrapText="1"/>
      <protection hidden="1"/>
    </xf>
    <xf numFmtId="0" fontId="47" fillId="56" borderId="39" xfId="0" applyFont="1" applyFill="1" applyBorder="1" applyAlignment="1" applyProtection="1">
      <alignment horizontal="center" vertical="center" wrapText="1"/>
      <protection hidden="1"/>
    </xf>
    <xf numFmtId="0" fontId="61" fillId="55" borderId="39" xfId="0" applyFont="1" applyFill="1" applyBorder="1" applyAlignment="1" applyProtection="1">
      <alignment horizontal="center" vertical="center" wrapText="1"/>
      <protection hidden="1"/>
    </xf>
    <xf numFmtId="0" fontId="61" fillId="56" borderId="39" xfId="0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Fill="1" applyBorder="1" applyAlignment="1" applyProtection="1">
      <alignment vertical="center" wrapText="1"/>
      <protection hidden="1"/>
    </xf>
    <xf numFmtId="0" fontId="47" fillId="55" borderId="39" xfId="0" applyFont="1" applyFill="1" applyBorder="1" applyAlignment="1" applyProtection="1">
      <alignment horizontal="center" vertical="center" wrapText="1"/>
      <protection hidden="1"/>
    </xf>
    <xf numFmtId="0" fontId="0" fillId="49" borderId="44" xfId="0" applyFill="1" applyBorder="1"/>
    <xf numFmtId="0" fontId="32" fillId="56" borderId="40" xfId="0" applyFont="1" applyFill="1" applyBorder="1" applyAlignment="1" applyProtection="1">
      <alignment horizontal="center" vertical="center" wrapText="1"/>
      <protection hidden="1"/>
    </xf>
    <xf numFmtId="0" fontId="47" fillId="55" borderId="39" xfId="0" applyFont="1" applyFill="1" applyBorder="1" applyAlignment="1" applyProtection="1">
      <alignment horizontal="center" vertical="center" wrapText="1"/>
      <protection hidden="1"/>
    </xf>
    <xf numFmtId="0" fontId="33" fillId="0" borderId="0" xfId="0" applyFont="1" applyFill="1" applyAlignment="1">
      <alignment horizontal="right"/>
    </xf>
    <xf numFmtId="0" fontId="33" fillId="0" borderId="0" xfId="0" applyFont="1" applyFill="1" applyAlignment="1" applyProtection="1">
      <alignment horizontal="center" vertical="center" wrapText="1"/>
      <protection hidden="1"/>
    </xf>
    <xf numFmtId="3" fontId="33" fillId="0" borderId="0" xfId="186" quotePrefix="1" applyNumberFormat="1" applyFont="1" applyFill="1" applyBorder="1" applyAlignment="1" applyProtection="1">
      <alignment horizontal="right" wrapText="1"/>
      <protection hidden="1"/>
    </xf>
    <xf numFmtId="3" fontId="33" fillId="0" borderId="0" xfId="186" quotePrefix="1" applyNumberFormat="1" applyFont="1" applyFill="1" applyAlignment="1" applyProtection="1">
      <alignment horizontal="right" vertical="center" wrapText="1"/>
      <protection hidden="1"/>
    </xf>
    <xf numFmtId="3" fontId="33" fillId="0" borderId="0" xfId="186" quotePrefix="1" applyNumberFormat="1" applyFont="1" applyFill="1" applyAlignment="1" applyProtection="1">
      <alignment horizontal="right"/>
      <protection hidden="1"/>
    </xf>
    <xf numFmtId="3" fontId="33" fillId="0" borderId="0" xfId="186" applyNumberFormat="1" applyFont="1" applyFill="1" applyAlignment="1" applyProtection="1">
      <alignment horizontal="right" wrapText="1"/>
      <protection hidden="1"/>
    </xf>
    <xf numFmtId="3" fontId="87" fillId="0" borderId="29" xfId="186" applyNumberFormat="1" applyFont="1" applyFill="1" applyBorder="1" applyAlignment="1" applyProtection="1">
      <alignment horizontal="right" wrapText="1"/>
      <protection hidden="1"/>
    </xf>
    <xf numFmtId="3" fontId="86" fillId="0" borderId="0" xfId="186" applyNumberFormat="1" applyFont="1" applyFill="1" applyBorder="1" applyAlignment="1" applyProtection="1">
      <alignment horizontal="right" vertical="center" wrapText="1"/>
      <protection hidden="1"/>
    </xf>
    <xf numFmtId="3" fontId="33" fillId="0" borderId="0" xfId="186" quotePrefix="1" applyNumberFormat="1" applyFont="1" applyFill="1" applyAlignment="1" applyProtection="1">
      <alignment horizontal="right" wrapText="1"/>
      <protection hidden="1"/>
    </xf>
    <xf numFmtId="3" fontId="33" fillId="0" borderId="0" xfId="186" applyNumberFormat="1" applyFont="1" applyFill="1" applyAlignment="1" applyProtection="1">
      <alignment horizontal="right" vertical="center" wrapText="1"/>
      <protection hidden="1"/>
    </xf>
    <xf numFmtId="3" fontId="54" fillId="0" borderId="29" xfId="186" applyNumberFormat="1" applyFont="1" applyFill="1" applyBorder="1" applyAlignment="1" applyProtection="1">
      <alignment horizontal="right" wrapText="1"/>
      <protection hidden="1"/>
    </xf>
    <xf numFmtId="3" fontId="55" fillId="0" borderId="0" xfId="186" applyNumberFormat="1" applyFont="1" applyFill="1" applyBorder="1" applyAlignment="1" applyProtection="1">
      <alignment horizontal="right" vertical="center" wrapText="1"/>
      <protection hidden="1"/>
    </xf>
    <xf numFmtId="165" fontId="87" fillId="0" borderId="29" xfId="186" applyNumberFormat="1" applyFont="1" applyFill="1" applyBorder="1" applyAlignment="1" applyProtection="1">
      <alignment horizontal="right" wrapText="1"/>
      <protection hidden="1"/>
    </xf>
    <xf numFmtId="165" fontId="86" fillId="0" borderId="0" xfId="186" applyNumberFormat="1" applyFont="1" applyFill="1" applyBorder="1" applyAlignment="1" applyProtection="1">
      <alignment horizontal="right" vertical="center" wrapText="1"/>
      <protection hidden="1"/>
    </xf>
    <xf numFmtId="0" fontId="61" fillId="56" borderId="39" xfId="186" applyFont="1" applyFill="1" applyBorder="1" applyAlignment="1" applyProtection="1">
      <alignment horizontal="center" vertical="center" wrapText="1"/>
      <protection hidden="1"/>
    </xf>
    <xf numFmtId="0" fontId="47" fillId="56" borderId="39" xfId="186" applyFont="1" applyFill="1" applyBorder="1" applyAlignment="1" applyProtection="1">
      <alignment horizontal="center" vertical="center" wrapText="1"/>
      <protection hidden="1"/>
    </xf>
    <xf numFmtId="3" fontId="37" fillId="0" borderId="0" xfId="0" applyNumberFormat="1" applyFont="1" applyFill="1" applyAlignment="1" applyProtection="1">
      <protection hidden="1"/>
    </xf>
    <xf numFmtId="0" fontId="0" fillId="0" borderId="0" xfId="0" applyFill="1"/>
    <xf numFmtId="0" fontId="54" fillId="0" borderId="29" xfId="186" applyFont="1" applyFill="1" applyBorder="1" applyAlignment="1" applyProtection="1">
      <alignment horizontal="left" wrapText="1"/>
      <protection hidden="1"/>
    </xf>
    <xf numFmtId="0" fontId="33" fillId="0" borderId="0" xfId="186" applyFont="1" applyFill="1" applyAlignment="1" applyProtection="1">
      <alignment vertical="center" wrapText="1"/>
      <protection hidden="1"/>
    </xf>
    <xf numFmtId="0" fontId="33" fillId="0" borderId="0" xfId="186" quotePrefix="1" applyFont="1" applyFill="1" applyAlignment="1" applyProtection="1">
      <alignment wrapText="1"/>
      <protection hidden="1"/>
    </xf>
    <xf numFmtId="0" fontId="33" fillId="0" borderId="0" xfId="186" applyFont="1" applyFill="1" applyAlignment="1" applyProtection="1">
      <alignment wrapText="1"/>
      <protection hidden="1"/>
    </xf>
    <xf numFmtId="0" fontId="33" fillId="0" borderId="0" xfId="186" quotePrefix="1" applyFont="1" applyFill="1" applyAlignment="1" applyProtection="1">
      <protection hidden="1"/>
    </xf>
    <xf numFmtId="0" fontId="33" fillId="0" borderId="0" xfId="186" quotePrefix="1" applyFont="1" applyFill="1" applyAlignment="1" applyProtection="1">
      <alignment vertical="center" wrapText="1"/>
      <protection hidden="1"/>
    </xf>
    <xf numFmtId="0" fontId="33" fillId="0" borderId="0" xfId="186" quotePrefix="1" applyFont="1" applyFill="1" applyBorder="1" applyAlignment="1" applyProtection="1">
      <alignment wrapText="1"/>
      <protection hidden="1"/>
    </xf>
    <xf numFmtId="0" fontId="55" fillId="0" borderId="0" xfId="186" applyFont="1" applyFill="1" applyBorder="1" applyAlignment="1" applyProtection="1">
      <alignment horizontal="left" vertical="center" wrapText="1"/>
      <protection hidden="1"/>
    </xf>
    <xf numFmtId="165" fontId="55" fillId="0" borderId="0" xfId="186" applyNumberFormat="1" applyFont="1" applyFill="1" applyBorder="1" applyAlignment="1" applyProtection="1">
      <alignment horizontal="right" vertical="center" wrapText="1"/>
      <protection hidden="1"/>
    </xf>
    <xf numFmtId="165" fontId="33" fillId="0" borderId="0" xfId="186" applyNumberFormat="1" applyFont="1" applyFill="1" applyAlignment="1" applyProtection="1">
      <alignment horizontal="right" vertical="center" wrapText="1"/>
      <protection hidden="1"/>
    </xf>
    <xf numFmtId="165" fontId="33" fillId="0" borderId="0" xfId="186" quotePrefix="1" applyNumberFormat="1" applyFont="1" applyFill="1" applyAlignment="1" applyProtection="1">
      <alignment horizontal="right"/>
      <protection hidden="1"/>
    </xf>
    <xf numFmtId="165" fontId="33" fillId="0" borderId="0" xfId="186" quotePrefix="1" applyNumberFormat="1" applyFont="1" applyFill="1" applyAlignment="1" applyProtection="1">
      <alignment horizontal="right" vertical="center" wrapText="1"/>
      <protection hidden="1"/>
    </xf>
    <xf numFmtId="165" fontId="54" fillId="0" borderId="29" xfId="186" applyNumberFormat="1" applyFont="1" applyFill="1" applyBorder="1" applyAlignment="1" applyProtection="1">
      <alignment horizontal="right" wrapText="1"/>
      <protection hidden="1"/>
    </xf>
    <xf numFmtId="165" fontId="33" fillId="0" borderId="0" xfId="186" quotePrefix="1" applyNumberFormat="1" applyFont="1" applyFill="1" applyBorder="1" applyAlignment="1" applyProtection="1">
      <alignment horizontal="right" wrapText="1"/>
      <protection hidden="1"/>
    </xf>
    <xf numFmtId="165" fontId="33" fillId="0" borderId="0" xfId="186" applyNumberFormat="1" applyFont="1" applyFill="1" applyAlignment="1" applyProtection="1">
      <alignment horizontal="right" wrapText="1"/>
      <protection hidden="1"/>
    </xf>
    <xf numFmtId="165" fontId="33" fillId="0" borderId="0" xfId="186" quotePrefix="1" applyNumberFormat="1" applyFont="1" applyFill="1" applyAlignment="1" applyProtection="1">
      <alignment horizontal="right" wrapText="1"/>
      <protection hidden="1"/>
    </xf>
    <xf numFmtId="1" fontId="33" fillId="0" borderId="0" xfId="186" quotePrefix="1" applyNumberFormat="1" applyFont="1" applyFill="1" applyAlignment="1" applyProtection="1">
      <alignment horizontal="right" wrapText="1"/>
      <protection hidden="1"/>
    </xf>
    <xf numFmtId="0" fontId="40" fillId="0" borderId="0" xfId="0" applyFont="1" applyFill="1" applyAlignment="1" applyProtection="1">
      <alignment horizontal="left" vertical="center" wrapText="1"/>
      <protection hidden="1"/>
    </xf>
    <xf numFmtId="0" fontId="33" fillId="0" borderId="0" xfId="0" quotePrefix="1" applyFont="1" applyFill="1" applyAlignment="1" applyProtection="1">
      <alignment horizontal="center" vertical="center" wrapText="1"/>
      <protection hidden="1"/>
    </xf>
    <xf numFmtId="0" fontId="47" fillId="57" borderId="39" xfId="0" applyFont="1" applyFill="1" applyBorder="1" applyAlignment="1" applyProtection="1">
      <alignment horizontal="center" vertical="center" wrapText="1"/>
      <protection hidden="1"/>
    </xf>
    <xf numFmtId="0" fontId="46" fillId="0" borderId="0" xfId="0" quotePrefix="1" applyFont="1" applyFill="1" applyAlignment="1" applyProtection="1">
      <alignment horizontal="left" vertical="center" wrapText="1"/>
      <protection hidden="1"/>
    </xf>
    <xf numFmtId="0" fontId="33" fillId="0" borderId="0" xfId="0" applyFont="1" applyFill="1" applyAlignment="1" applyProtection="1">
      <alignment horizontal="center" vertical="center" wrapText="1"/>
      <protection hidden="1"/>
    </xf>
    <xf numFmtId="0" fontId="47" fillId="55" borderId="39" xfId="0" applyFont="1" applyFill="1" applyBorder="1" applyAlignment="1" applyProtection="1">
      <alignment horizontal="center" vertical="center" wrapText="1"/>
      <protection hidden="1"/>
    </xf>
    <xf numFmtId="164" fontId="33" fillId="0" borderId="0" xfId="0" applyNumberFormat="1" applyFont="1" applyFill="1" applyAlignment="1" applyProtection="1">
      <alignment horizontal="left" vertical="center" wrapText="1"/>
      <protection hidden="1"/>
    </xf>
    <xf numFmtId="164" fontId="33" fillId="0" borderId="0" xfId="0" applyNumberFormat="1" applyFont="1" applyFill="1" applyAlignment="1" applyProtection="1">
      <alignment horizontal="center" vertical="center" wrapText="1"/>
      <protection hidden="1"/>
    </xf>
    <xf numFmtId="0" fontId="55" fillId="0" borderId="0" xfId="0" applyFont="1" applyFill="1" applyBorder="1" applyAlignment="1" applyProtection="1">
      <alignment horizontal="center" vertical="center" wrapText="1"/>
      <protection hidden="1"/>
    </xf>
    <xf numFmtId="0" fontId="55" fillId="0" borderId="33" xfId="0" applyFont="1" applyFill="1" applyBorder="1" applyAlignment="1" applyProtection="1">
      <alignment horizontal="center" vertical="center" wrapText="1"/>
      <protection hidden="1"/>
    </xf>
    <xf numFmtId="0" fontId="32" fillId="55" borderId="34" xfId="0" applyFont="1" applyFill="1" applyBorder="1" applyAlignment="1" applyProtection="1">
      <alignment horizontal="center" vertical="center" wrapText="1"/>
      <protection hidden="1"/>
    </xf>
    <xf numFmtId="0" fontId="32" fillId="55" borderId="38" xfId="0" applyFont="1" applyFill="1" applyBorder="1" applyAlignment="1" applyProtection="1">
      <alignment horizontal="center" vertical="center" wrapText="1"/>
      <protection hidden="1"/>
    </xf>
    <xf numFmtId="0" fontId="32" fillId="55" borderId="39" xfId="0" applyFont="1" applyFill="1" applyBorder="1" applyAlignment="1" applyProtection="1">
      <alignment horizontal="center" vertical="center" wrapText="1"/>
      <protection hidden="1"/>
    </xf>
    <xf numFmtId="0" fontId="32" fillId="55" borderId="40" xfId="0" applyFont="1" applyFill="1" applyBorder="1" applyAlignment="1" applyProtection="1">
      <alignment horizontal="center" vertical="center" wrapText="1"/>
      <protection hidden="1"/>
    </xf>
    <xf numFmtId="0" fontId="32" fillId="55" borderId="41" xfId="0" applyFont="1" applyFill="1" applyBorder="1" applyAlignment="1" applyProtection="1">
      <alignment horizontal="center" vertical="center" wrapText="1"/>
      <protection hidden="1"/>
    </xf>
    <xf numFmtId="0" fontId="32" fillId="55" borderId="42" xfId="0" applyFont="1" applyFill="1" applyBorder="1" applyAlignment="1" applyProtection="1">
      <alignment horizontal="center" vertical="center" wrapText="1"/>
      <protection hidden="1"/>
    </xf>
    <xf numFmtId="0" fontId="40" fillId="0" borderId="0" xfId="0" quotePrefix="1" applyFont="1" applyFill="1" applyAlignment="1" applyProtection="1">
      <alignment horizontal="left" vertical="center" wrapText="1"/>
      <protection hidden="1"/>
    </xf>
    <xf numFmtId="0" fontId="40" fillId="0" borderId="0" xfId="0" applyFont="1" applyFill="1" applyAlignment="1" applyProtection="1">
      <alignment horizontal="left" vertical="center" wrapText="1"/>
      <protection hidden="1"/>
    </xf>
    <xf numFmtId="0" fontId="33" fillId="0" borderId="0" xfId="0" quotePrefix="1" applyFont="1" applyFill="1" applyAlignment="1" applyProtection="1">
      <alignment horizontal="center" vertical="center" wrapText="1"/>
      <protection hidden="1"/>
    </xf>
    <xf numFmtId="0" fontId="33" fillId="0" borderId="30" xfId="0" applyFont="1" applyFill="1" applyBorder="1" applyAlignment="1" applyProtection="1">
      <alignment horizontal="left" vertical="center" wrapText="1"/>
      <protection hidden="1"/>
    </xf>
    <xf numFmtId="0" fontId="33" fillId="0" borderId="0" xfId="0" applyFont="1" applyFill="1" applyBorder="1" applyAlignment="1" applyProtection="1">
      <alignment horizontal="left" vertical="center" wrapText="1"/>
      <protection hidden="1"/>
    </xf>
    <xf numFmtId="0" fontId="32" fillId="57" borderId="31" xfId="0" applyFont="1" applyFill="1" applyBorder="1" applyAlignment="1" applyProtection="1">
      <alignment horizontal="center" vertical="center" wrapText="1"/>
      <protection hidden="1"/>
    </xf>
    <xf numFmtId="0" fontId="32" fillId="57" borderId="32" xfId="0" applyFont="1" applyFill="1" applyBorder="1" applyAlignment="1" applyProtection="1">
      <alignment horizontal="center" vertical="center" wrapText="1"/>
      <protection hidden="1"/>
    </xf>
    <xf numFmtId="0" fontId="47" fillId="57" borderId="43" xfId="0" applyFont="1" applyFill="1" applyBorder="1" applyAlignment="1" applyProtection="1">
      <alignment horizontal="center" vertical="center" wrapText="1"/>
      <protection hidden="1"/>
    </xf>
    <xf numFmtId="0" fontId="47" fillId="57" borderId="39" xfId="0" applyFont="1" applyFill="1" applyBorder="1" applyAlignment="1" applyProtection="1">
      <alignment horizontal="center" vertical="center" wrapText="1"/>
      <protection hidden="1"/>
    </xf>
    <xf numFmtId="0" fontId="32" fillId="57" borderId="39" xfId="0" applyFont="1" applyFill="1" applyBorder="1" applyAlignment="1" applyProtection="1">
      <alignment horizontal="center" vertical="center" wrapText="1"/>
      <protection hidden="1"/>
    </xf>
    <xf numFmtId="0" fontId="55" fillId="0" borderId="0" xfId="186" applyFont="1" applyFill="1" applyAlignment="1" applyProtection="1">
      <alignment horizontal="center" wrapText="1"/>
      <protection hidden="1"/>
    </xf>
    <xf numFmtId="0" fontId="55" fillId="0" borderId="0" xfId="186" applyFont="1" applyFill="1" applyBorder="1" applyAlignment="1" applyProtection="1">
      <alignment horizontal="center" vertical="center" wrapText="1"/>
      <protection hidden="1"/>
    </xf>
    <xf numFmtId="0" fontId="32" fillId="56" borderId="39" xfId="186" applyFont="1" applyFill="1" applyBorder="1" applyAlignment="1" applyProtection="1">
      <alignment horizontal="center" vertical="center" wrapText="1"/>
      <protection hidden="1"/>
    </xf>
    <xf numFmtId="0" fontId="32" fillId="55" borderId="39" xfId="186" applyFont="1" applyFill="1" applyBorder="1" applyAlignment="1" applyProtection="1">
      <alignment horizontal="center" vertical="center" wrapText="1"/>
      <protection hidden="1"/>
    </xf>
    <xf numFmtId="0" fontId="33" fillId="0" borderId="0" xfId="186" applyFont="1" applyFill="1" applyAlignment="1" applyProtection="1">
      <alignment horizontal="left"/>
      <protection hidden="1"/>
    </xf>
    <xf numFmtId="0" fontId="32" fillId="56" borderId="40" xfId="186" applyFont="1" applyFill="1" applyBorder="1" applyAlignment="1" applyProtection="1">
      <alignment horizontal="center" vertical="center" wrapText="1"/>
      <protection hidden="1"/>
    </xf>
    <xf numFmtId="0" fontId="32" fillId="56" borderId="42" xfId="186" applyFont="1" applyFill="1" applyBorder="1" applyAlignment="1" applyProtection="1">
      <alignment horizontal="center" vertical="center" wrapText="1"/>
      <protection hidden="1"/>
    </xf>
    <xf numFmtId="0" fontId="33" fillId="0" borderId="0" xfId="186" applyFont="1" applyFill="1" applyAlignment="1" applyProtection="1">
      <alignment horizontal="left" wrapText="1"/>
      <protection hidden="1"/>
    </xf>
    <xf numFmtId="0" fontId="32" fillId="55" borderId="34" xfId="186" applyFont="1" applyFill="1" applyBorder="1" applyAlignment="1" applyProtection="1">
      <alignment horizontal="center" vertical="center" wrapText="1"/>
      <protection hidden="1"/>
    </xf>
    <xf numFmtId="0" fontId="32" fillId="55" borderId="38" xfId="186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Fill="1" applyAlignment="1" applyProtection="1">
      <alignment horizontal="center" wrapText="1"/>
      <protection hidden="1"/>
    </xf>
    <xf numFmtId="0" fontId="32" fillId="55" borderId="25" xfId="0" applyFont="1" applyFill="1" applyBorder="1" applyAlignment="1" applyProtection="1">
      <alignment horizontal="center" vertical="center" wrapText="1"/>
      <protection hidden="1"/>
    </xf>
    <xf numFmtId="3" fontId="37" fillId="0" borderId="0" xfId="0" applyNumberFormat="1" applyFont="1" applyFill="1" applyBorder="1" applyAlignment="1" applyProtection="1">
      <alignment horizontal="center" wrapText="1"/>
      <protection hidden="1"/>
    </xf>
    <xf numFmtId="0" fontId="37" fillId="0" borderId="0" xfId="0" applyFont="1" applyFill="1" applyAlignment="1" applyProtection="1">
      <alignment horizontal="center" wrapText="1"/>
      <protection hidden="1"/>
    </xf>
    <xf numFmtId="0" fontId="37" fillId="0" borderId="0" xfId="0" applyFont="1" applyFill="1" applyBorder="1" applyAlignment="1" applyProtection="1">
      <alignment horizontal="center" wrapText="1"/>
      <protection hidden="1"/>
    </xf>
    <xf numFmtId="0" fontId="46" fillId="0" borderId="0" xfId="0" quotePrefix="1" applyFont="1" applyFill="1" applyAlignment="1" applyProtection="1">
      <alignment horizontal="left" vertical="center" wrapText="1"/>
      <protection hidden="1"/>
    </xf>
    <xf numFmtId="0" fontId="46" fillId="0" borderId="0" xfId="0" applyFont="1" applyFill="1" applyAlignment="1" applyProtection="1">
      <alignment horizontal="left" vertical="center" wrapText="1"/>
      <protection hidden="1"/>
    </xf>
    <xf numFmtId="0" fontId="40" fillId="0" borderId="0" xfId="0" quotePrefix="1" applyFont="1" applyFill="1" applyAlignment="1" applyProtection="1">
      <alignment horizontal="center" vertical="center" wrapText="1"/>
      <protection hidden="1"/>
    </xf>
    <xf numFmtId="0" fontId="47" fillId="55" borderId="39" xfId="0" applyFont="1" applyFill="1" applyBorder="1" applyAlignment="1" applyProtection="1">
      <alignment horizontal="center" vertical="center" wrapText="1"/>
      <protection hidden="1"/>
    </xf>
    <xf numFmtId="0" fontId="47" fillId="56" borderId="39" xfId="0" applyFont="1" applyFill="1" applyBorder="1" applyAlignment="1" applyProtection="1">
      <alignment horizontal="center" vertical="center" wrapText="1"/>
      <protection hidden="1"/>
    </xf>
    <xf numFmtId="0" fontId="32" fillId="56" borderId="39" xfId="0" applyFont="1" applyFill="1" applyBorder="1" applyAlignment="1" applyProtection="1">
      <alignment horizontal="center" vertical="center" wrapText="1"/>
      <protection hidden="1"/>
    </xf>
    <xf numFmtId="0" fontId="36" fillId="0" borderId="0" xfId="0" quotePrefix="1" applyFont="1" applyFill="1" applyAlignment="1" applyProtection="1">
      <alignment horizontal="left" vertical="center" wrapText="1"/>
      <protection hidden="1"/>
    </xf>
  </cellXfs>
  <cellStyles count="215">
    <cellStyle name="20% - akcent 1" xfId="112" builtinId="30" customBuiltin="1"/>
    <cellStyle name="20% - akcent 1 2" xfId="154"/>
    <cellStyle name="20% - akcent 1 2 2" xfId="166"/>
    <cellStyle name="20% - akcent 2" xfId="115" builtinId="34" customBuiltin="1"/>
    <cellStyle name="20% - akcent 2 2" xfId="156"/>
    <cellStyle name="20% - akcent 2 2 2" xfId="167"/>
    <cellStyle name="20% - akcent 3" xfId="118" builtinId="38" customBuiltin="1"/>
    <cellStyle name="20% - akcent 3 2" xfId="158"/>
    <cellStyle name="20% - akcent 3 2 2" xfId="168"/>
    <cellStyle name="20% - akcent 4" xfId="121" builtinId="42" customBuiltin="1"/>
    <cellStyle name="20% - akcent 4 2" xfId="160"/>
    <cellStyle name="20% - akcent 4 2 2" xfId="169"/>
    <cellStyle name="20% - akcent 5" xfId="124" builtinId="46" customBuiltin="1"/>
    <cellStyle name="20% - akcent 5 2" xfId="162"/>
    <cellStyle name="20% - akcent 5 2 2" xfId="170"/>
    <cellStyle name="20% - akcent 6" xfId="127" builtinId="50" customBuiltin="1"/>
    <cellStyle name="20% - akcent 6 2" xfId="164"/>
    <cellStyle name="20% - akcent 6 2 2" xfId="171"/>
    <cellStyle name="40% - akcent 1" xfId="113" builtinId="31" customBuiltin="1"/>
    <cellStyle name="40% - akcent 1 2" xfId="155"/>
    <cellStyle name="40% - akcent 1 2 2" xfId="172"/>
    <cellStyle name="40% - akcent 2" xfId="116" builtinId="35" customBuiltin="1"/>
    <cellStyle name="40% - akcent 2 2" xfId="157"/>
    <cellStyle name="40% - akcent 2 2 2" xfId="173"/>
    <cellStyle name="40% - akcent 3" xfId="119" builtinId="39" customBuiltin="1"/>
    <cellStyle name="40% - akcent 3 2" xfId="159"/>
    <cellStyle name="40% - akcent 3 2 2" xfId="174"/>
    <cellStyle name="40% - akcent 4" xfId="122" builtinId="43" customBuiltin="1"/>
    <cellStyle name="40% - akcent 4 2" xfId="161"/>
    <cellStyle name="40% - akcent 4 2 2" xfId="175"/>
    <cellStyle name="40% - akcent 5" xfId="125" builtinId="47" customBuiltin="1"/>
    <cellStyle name="40% - akcent 5 2" xfId="163"/>
    <cellStyle name="40% - akcent 5 2 2" xfId="176"/>
    <cellStyle name="40% - akcent 6" xfId="128" builtinId="51" customBuiltin="1"/>
    <cellStyle name="40% - akcent 6 2" xfId="165"/>
    <cellStyle name="40% - akcent 6 2 2" xfId="177"/>
    <cellStyle name="60% - akcent 1" xfId="114" builtinId="32" customBuiltin="1"/>
    <cellStyle name="60% - akcent 1 2" xfId="178"/>
    <cellStyle name="60% - akcent 2" xfId="117" builtinId="36" customBuiltin="1"/>
    <cellStyle name="60% - akcent 2 2" xfId="179"/>
    <cellStyle name="60% - akcent 3" xfId="120" builtinId="40" customBuiltin="1"/>
    <cellStyle name="60% - akcent 3 2" xfId="180"/>
    <cellStyle name="60% - akcent 4" xfId="123" builtinId="44" customBuiltin="1"/>
    <cellStyle name="60% - akcent 4 2" xfId="181"/>
    <cellStyle name="60% - akcent 5" xfId="126" builtinId="48" customBuiltin="1"/>
    <cellStyle name="60% - akcent 5 2" xfId="182"/>
    <cellStyle name="60% - akcent 6" xfId="129" builtinId="52" customBuiltin="1"/>
    <cellStyle name="60% - akcent 6 2" xfId="183"/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Akcent 1" xfId="1" builtinId="29" customBuiltin="1"/>
    <cellStyle name="Akcent 1 2" xfId="146"/>
    <cellStyle name="Akcent 2" xfId="5" builtinId="33" customBuiltin="1"/>
    <cellStyle name="Akcent 2 2" xfId="147"/>
    <cellStyle name="Akcent 3" xfId="9" builtinId="37" customBuiltin="1"/>
    <cellStyle name="Akcent 3 2" xfId="148"/>
    <cellStyle name="Akcent 4" xfId="13" builtinId="41" customBuiltin="1"/>
    <cellStyle name="Akcent 4 2" xfId="149"/>
    <cellStyle name="Akcent 5" xfId="17" builtinId="45" customBuiltin="1"/>
    <cellStyle name="Akcent 5 2" xfId="150"/>
    <cellStyle name="Akcent 6" xfId="21" builtinId="49" customBuiltin="1"/>
    <cellStyle name="Akcent 6 2" xfId="151"/>
    <cellStyle name="Dane wejściowe" xfId="36" builtinId="20" customBuiltin="1"/>
    <cellStyle name="Dane wejściowe 2" xfId="138"/>
    <cellStyle name="Dane wyjściowe" xfId="40" builtinId="21" customBuiltin="1"/>
    <cellStyle name="Dane wyjściowe 2" xfId="139"/>
    <cellStyle name="Dobre" xfId="31" builtinId="26" customBuiltin="1"/>
    <cellStyle name="Dobre 2" xfId="85"/>
    <cellStyle name="Dobre 3" xfId="135"/>
    <cellStyle name="Dobre 4" xfId="184"/>
    <cellStyle name="Emphasis 1" xfId="28"/>
    <cellStyle name="Emphasis 2" xfId="29"/>
    <cellStyle name="Emphasis 3" xfId="30"/>
    <cellStyle name="Komórka połączona" xfId="37" builtinId="24" customBuiltin="1"/>
    <cellStyle name="Komórka połączona 2" xfId="141"/>
    <cellStyle name="Komórka zaznaczona" xfId="27" builtinId="23" customBuiltin="1"/>
    <cellStyle name="Komórka zaznaczona 2" xfId="142"/>
    <cellStyle name="Nagłówek 1" xfId="32" builtinId="16" customBuiltin="1"/>
    <cellStyle name="Nagłówek 1 2" xfId="131"/>
    <cellStyle name="Nagłówek 2" xfId="33" builtinId="17" customBuiltin="1"/>
    <cellStyle name="Nagłówek 2 2" xfId="132"/>
    <cellStyle name="Nagłówek 3" xfId="34" builtinId="18" customBuiltin="1"/>
    <cellStyle name="Nagłówek 3 2" xfId="133"/>
    <cellStyle name="Nagłówek 4" xfId="35" builtinId="19" customBuiltin="1"/>
    <cellStyle name="Nagłówek 4 2" xfId="134"/>
    <cellStyle name="Neutralne" xfId="38" builtinId="28" customBuiltin="1"/>
    <cellStyle name="Neutralne 2" xfId="86"/>
    <cellStyle name="Neutralne 3" xfId="137"/>
    <cellStyle name="Neutralne 4" xfId="185"/>
    <cellStyle name="Normalny" xfId="0" builtinId="0"/>
    <cellStyle name="Normalny 2" xfId="130"/>
    <cellStyle name="Normalny 2 2" xfId="187"/>
    <cellStyle name="Normalny 2 3" xfId="186"/>
    <cellStyle name="Normalny 3" xfId="152"/>
    <cellStyle name="Normalny 3 2" xfId="213"/>
    <cellStyle name="Normalny 7" xfId="188"/>
    <cellStyle name="Obliczenia" xfId="26" builtinId="22" customBuiltin="1"/>
    <cellStyle name="Obliczenia 2" xfId="140"/>
    <cellStyle name="SAPBEXaggData" xfId="41"/>
    <cellStyle name="SAPBEXaggData 2" xfId="87"/>
    <cellStyle name="SAPBEXaggDataEmph" xfId="42"/>
    <cellStyle name="SAPBEXaggItem" xfId="43"/>
    <cellStyle name="SAPBEXaggItem 2" xfId="88"/>
    <cellStyle name="SAPBEXaggItemX" xfId="44"/>
    <cellStyle name="SAPBEXchaText" xfId="45"/>
    <cellStyle name="SAPBEXchaText 2" xfId="89"/>
    <cellStyle name="SAPBEXexcBad7" xfId="46"/>
    <cellStyle name="SAPBEXexcBad7 2" xfId="90"/>
    <cellStyle name="SAPBEXexcBad7 2 2" xfId="191"/>
    <cellStyle name="SAPBEXexcBad7 2 3" xfId="190"/>
    <cellStyle name="SAPBEXexcBad7 3" xfId="192"/>
    <cellStyle name="SAPBEXexcBad7 4" xfId="189"/>
    <cellStyle name="SAPBEXexcBad8" xfId="47"/>
    <cellStyle name="SAPBEXexcBad8 2" xfId="91"/>
    <cellStyle name="SAPBEXexcBad9" xfId="48"/>
    <cellStyle name="SAPBEXexcBad9 2" xfId="92"/>
    <cellStyle name="SAPBEXexcCritical4" xfId="49"/>
    <cellStyle name="SAPBEXexcCritical4 2" xfId="93"/>
    <cellStyle name="SAPBEXexcCritical5" xfId="50"/>
    <cellStyle name="SAPBEXexcCritical5 2" xfId="94"/>
    <cellStyle name="SAPBEXexcCritical6" xfId="51"/>
    <cellStyle name="SAPBEXexcCritical6 2" xfId="95"/>
    <cellStyle name="SAPBEXexcGood1" xfId="52"/>
    <cellStyle name="SAPBEXexcGood1 2" xfId="96"/>
    <cellStyle name="SAPBEXexcGood1 2 2" xfId="195"/>
    <cellStyle name="SAPBEXexcGood1 2 3" xfId="194"/>
    <cellStyle name="SAPBEXexcGood1 3" xfId="196"/>
    <cellStyle name="SAPBEXexcGood1 4" xfId="193"/>
    <cellStyle name="SAPBEXexcGood2" xfId="53"/>
    <cellStyle name="SAPBEXexcGood2 2" xfId="97"/>
    <cellStyle name="SAPBEXexcGood3" xfId="54"/>
    <cellStyle name="SAPBEXexcGood3 2" xfId="98"/>
    <cellStyle name="SAPBEXfilterDrill" xfId="55"/>
    <cellStyle name="SAPBEXfilterDrill 2" xfId="99"/>
    <cellStyle name="SAPBEXfilterItem" xfId="56"/>
    <cellStyle name="SAPBEXfilterText" xfId="57"/>
    <cellStyle name="SAPBEXformats" xfId="58"/>
    <cellStyle name="SAPBEXformats 2" xfId="100"/>
    <cellStyle name="SAPBEXheaderItem" xfId="59"/>
    <cellStyle name="SAPBEXheaderItem 2" xfId="101"/>
    <cellStyle name="SAPBEXheaderText" xfId="60"/>
    <cellStyle name="SAPBEXheaderText 2" xfId="102"/>
    <cellStyle name="SAPBEXHLevel0" xfId="61"/>
    <cellStyle name="SAPBEXHLevel0 2" xfId="103"/>
    <cellStyle name="SAPBEXHLevel0X" xfId="62"/>
    <cellStyle name="SAPBEXHLevel0X 2" xfId="198"/>
    <cellStyle name="SAPBEXHLevel0X 3" xfId="197"/>
    <cellStyle name="SAPBEXHLevel1" xfId="63"/>
    <cellStyle name="SAPBEXHLevel1 2" xfId="104"/>
    <cellStyle name="SAPBEXHLevel1X" xfId="64"/>
    <cellStyle name="SAPBEXHLevel1X 2" xfId="200"/>
    <cellStyle name="SAPBEXHLevel1X 3" xfId="199"/>
    <cellStyle name="SAPBEXHLevel2" xfId="65"/>
    <cellStyle name="SAPBEXHLevel2 2" xfId="105"/>
    <cellStyle name="SAPBEXHLevel2X" xfId="66"/>
    <cellStyle name="SAPBEXHLevel2X 2" xfId="202"/>
    <cellStyle name="SAPBEXHLevel2X 3" xfId="201"/>
    <cellStyle name="SAPBEXHLevel3" xfId="67"/>
    <cellStyle name="SAPBEXHLevel3 2" xfId="106"/>
    <cellStyle name="SAPBEXHLevel3X" xfId="68"/>
    <cellStyle name="SAPBEXHLevel3X 2" xfId="204"/>
    <cellStyle name="SAPBEXHLevel3X 3" xfId="203"/>
    <cellStyle name="SAPBEXinputData" xfId="69"/>
    <cellStyle name="SAPBEXinputData 2" xfId="206"/>
    <cellStyle name="SAPBEXinputData 3" xfId="205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 2" xfId="107"/>
    <cellStyle name="SAPBEXstdDataEmph" xfId="76"/>
    <cellStyle name="SAPBEXstdDataEmph 2" xfId="208"/>
    <cellStyle name="SAPBEXstdDataEmph 3" xfId="207"/>
    <cellStyle name="SAPBEXstdItem" xfId="77"/>
    <cellStyle name="SAPBEXstdItem 2" xfId="108"/>
    <cellStyle name="SAPBEXstdItemX" xfId="78"/>
    <cellStyle name="SAPBEXtitle" xfId="79"/>
    <cellStyle name="SAPBEXunassignedItem" xfId="80"/>
    <cellStyle name="SAPBEXunassignedItem 2" xfId="109"/>
    <cellStyle name="SAPBEXundefined" xfId="81"/>
    <cellStyle name="Sheet Title" xfId="82"/>
    <cellStyle name="Suma" xfId="83" builtinId="25" customBuiltin="1"/>
    <cellStyle name="Suma 2" xfId="145"/>
    <cellStyle name="Tekst objaśnienia" xfId="111" builtinId="53" customBuiltin="1"/>
    <cellStyle name="Tekst objaśnienia 2" xfId="209"/>
    <cellStyle name="Tekst ostrzeżenia" xfId="84" builtinId="11" customBuiltin="1"/>
    <cellStyle name="Tekst ostrzeżenia 2" xfId="143"/>
    <cellStyle name="Tytuł" xfId="110" builtinId="15" customBuiltin="1"/>
    <cellStyle name="Tytuł 2" xfId="210"/>
    <cellStyle name="Uwaga" xfId="39" builtinId="10" customBuiltin="1"/>
    <cellStyle name="Uwaga 2" xfId="144"/>
    <cellStyle name="Uwaga 2 2" xfId="211"/>
    <cellStyle name="Uwaga 3" xfId="153"/>
    <cellStyle name="Uwaga 3 2" xfId="214"/>
    <cellStyle name="Uwaga 3 3" xfId="212"/>
    <cellStyle name="Złe" xfId="25" builtinId="27" customBuiltin="1"/>
    <cellStyle name="Złe 2" xfId="13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Ogółem spraw w sądach powszechnych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11535384</c:v>
                </c:pt>
                <c:pt idx="1">
                  <c:v>10717175</c:v>
                </c:pt>
                <c:pt idx="2">
                  <c:v>2654142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W sądach apelacyjnych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90210</c:v>
                </c:pt>
                <c:pt idx="1">
                  <c:v>76709</c:v>
                </c:pt>
                <c:pt idx="2">
                  <c:v>33981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Sprawy karne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26014</c:v>
                </c:pt>
                <c:pt idx="1">
                  <c:v>24796</c:v>
                </c:pt>
                <c:pt idx="2">
                  <c:v>3641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A Ka s05a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2846</c:v>
                </c:pt>
                <c:pt idx="1">
                  <c:v>2487</c:v>
                </c:pt>
                <c:pt idx="2">
                  <c:v>764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odszkodowania A Ka s05a Wiersz 2 - formuła 3 + 4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291</c:v>
                </c:pt>
                <c:pt idx="1">
                  <c:v>265</c:v>
                </c:pt>
                <c:pt idx="2">
                  <c:v>55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z ust. z dn. 23.02.1991 s05a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73</c:v>
                </c:pt>
                <c:pt idx="1">
                  <c:v>67</c:v>
                </c:pt>
                <c:pt idx="2">
                  <c:v>13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w tryb. art. 552 kpk  s05a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218</c:v>
                </c:pt>
                <c:pt idx="1">
                  <c:v>198</c:v>
                </c:pt>
                <c:pt idx="2">
                  <c:v>42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A Kz  s05a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5044</c:v>
                </c:pt>
                <c:pt idx="1">
                  <c:v>5023</c:v>
                </c:pt>
                <c:pt idx="2">
                  <c:v>266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A Ko s05a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1582</c:v>
                </c:pt>
                <c:pt idx="1">
                  <c:v>1525</c:v>
                </c:pt>
                <c:pt idx="2">
                  <c:v>282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s05a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art. 11a pwkpk s05a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A Kp s05a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376</c:v>
                </c:pt>
                <c:pt idx="1">
                  <c:v>369</c:v>
                </c:pt>
                <c:pt idx="2">
                  <c:v>18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A Kzw s05a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15301</c:v>
                </c:pt>
                <c:pt idx="1">
                  <c:v>14518</c:v>
                </c:pt>
                <c:pt idx="2">
                  <c:v>2154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WKK  s05a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446</c:v>
                </c:pt>
                <c:pt idx="1">
                  <c:v>462</c:v>
                </c:pt>
                <c:pt idx="2">
                  <c:v>109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S  s05a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419</c:v>
                </c:pt>
                <c:pt idx="1">
                  <c:v>412</c:v>
                </c:pt>
                <c:pt idx="2">
                  <c:v>48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30648</c:v>
                </c:pt>
                <c:pt idx="1">
                  <c:v>27154</c:v>
                </c:pt>
                <c:pt idx="2">
                  <c:v>8776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A Ca s01a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11236</c:v>
                </c:pt>
                <c:pt idx="1">
                  <c:v>9089</c:v>
                </c:pt>
                <c:pt idx="2">
                  <c:v>5914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15653</c:v>
                </c:pt>
                <c:pt idx="1">
                  <c:v>14540</c:v>
                </c:pt>
                <c:pt idx="2">
                  <c:v>2293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507</c:v>
                </c:pt>
                <c:pt idx="1">
                  <c:v>474</c:v>
                </c:pt>
                <c:pt idx="2">
                  <c:v>68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1328</c:v>
                </c:pt>
                <c:pt idx="1">
                  <c:v>1236</c:v>
                </c:pt>
                <c:pt idx="2">
                  <c:v>274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</c:v>
                </c:pt>
                <c:pt idx="1">
                  <c:v>28</c:v>
                </c:pt>
                <c:pt idx="2">
                  <c:v>5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1900</c:v>
                </c:pt>
                <c:pt idx="1">
                  <c:v>1787</c:v>
                </c:pt>
                <c:pt idx="2">
                  <c:v>222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840</c:v>
                </c:pt>
                <c:pt idx="1">
                  <c:v>768</c:v>
                </c:pt>
                <c:pt idx="2">
                  <c:v>268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324</c:v>
                </c:pt>
                <c:pt idx="1">
                  <c:v>292</c:v>
                </c:pt>
                <c:pt idx="2">
                  <c:v>169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314</c:v>
                </c:pt>
                <c:pt idx="1">
                  <c:v>291</c:v>
                </c:pt>
                <c:pt idx="2">
                  <c:v>51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91</c:v>
                </c:pt>
                <c:pt idx="1">
                  <c:v>90</c:v>
                </c:pt>
                <c:pt idx="2">
                  <c:v>19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</c:v>
                </c:pt>
                <c:pt idx="1">
                  <c:v>53</c:v>
                </c:pt>
                <c:pt idx="2">
                  <c:v>20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</c:v>
                </c:pt>
                <c:pt idx="1">
                  <c:v>42</c:v>
                </c:pt>
                <c:pt idx="2">
                  <c:v>9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Sprawy z zakresu ubezpieczeń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24830</c:v>
                </c:pt>
                <c:pt idx="1">
                  <c:v>17376</c:v>
                </c:pt>
                <c:pt idx="2">
                  <c:v>18719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20484</c:v>
                </c:pt>
                <c:pt idx="1">
                  <c:v>13088</c:v>
                </c:pt>
                <c:pt idx="2">
                  <c:v>18221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2985</c:v>
                </c:pt>
                <c:pt idx="1">
                  <c:v>2923</c:v>
                </c:pt>
                <c:pt idx="2">
                  <c:v>301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</c:v>
                </c:pt>
                <c:pt idx="1">
                  <c:v>27</c:v>
                </c:pt>
                <c:pt idx="2">
                  <c:v>7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1175</c:v>
                </c:pt>
                <c:pt idx="1">
                  <c:v>1173</c:v>
                </c:pt>
                <c:pt idx="2">
                  <c:v>169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</c:v>
                </c:pt>
                <c:pt idx="1">
                  <c:v>18</c:v>
                </c:pt>
                <c:pt idx="2">
                  <c:v>2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135</c:v>
                </c:pt>
                <c:pt idx="1">
                  <c:v>147</c:v>
                </c:pt>
                <c:pt idx="2">
                  <c:v>19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7878</c:v>
                </c:pt>
                <c:pt idx="1">
                  <c:v>6615</c:v>
                </c:pt>
                <c:pt idx="2">
                  <c:v>2577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s01a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2382</c:v>
                </c:pt>
                <c:pt idx="1">
                  <c:v>1907</c:v>
                </c:pt>
                <c:pt idx="2">
                  <c:v>1423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4877</c:v>
                </c:pt>
                <c:pt idx="1">
                  <c:v>4147</c:v>
                </c:pt>
                <c:pt idx="2">
                  <c:v>1026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16</c:v>
                </c:pt>
                <c:pt idx="1">
                  <c:v>18</c:v>
                </c:pt>
                <c:pt idx="2" formatCode="#,##0;\-\ #,##0">
                  <c:v>0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442</c:v>
                </c:pt>
                <c:pt idx="1">
                  <c:v>401</c:v>
                </c:pt>
                <c:pt idx="2">
                  <c:v>105</c:v>
                </c:pt>
              </c:numCache>
            </c:numRef>
          </c:val>
        </c:ser>
        <c:ser>
          <c:idx val="41"/>
          <c:order val="41"/>
          <c:tx>
            <c:strRef>
              <c:f>#REF!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</c:v>
                </c:pt>
                <c:pt idx="1">
                  <c:v>3</c:v>
                </c:pt>
                <c:pt idx="2" formatCode="#,##0;\-\ #,##0">
                  <c:v>0</c:v>
                </c:pt>
              </c:numCache>
            </c:numRef>
          </c:val>
        </c:ser>
        <c:ser>
          <c:idx val="42"/>
          <c:order val="42"/>
          <c:tx>
            <c:strRef>
              <c:f>#REF!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158</c:v>
                </c:pt>
                <c:pt idx="1">
                  <c:v>139</c:v>
                </c:pt>
                <c:pt idx="2">
                  <c:v>23</c:v>
                </c:pt>
              </c:numCache>
            </c:numRef>
          </c:val>
        </c:ser>
        <c:ser>
          <c:idx val="43"/>
          <c:order val="43"/>
          <c:tx>
            <c:strRef>
              <c:f>#REF!</c:f>
              <c:strCache>
                <c:ptCount val="1"/>
                <c:pt idx="0">
                  <c:v>W sądach okręgowych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759953</c:v>
                </c:pt>
                <c:pt idx="1">
                  <c:v>688930</c:v>
                </c:pt>
                <c:pt idx="2">
                  <c:v>324434</c:v>
                </c:pt>
              </c:numCache>
            </c:numRef>
          </c:val>
        </c:ser>
        <c:ser>
          <c:idx val="44"/>
          <c:order val="44"/>
          <c:tx>
            <c:strRef>
              <c:f>#REF!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298689</c:v>
                </c:pt>
                <c:pt idx="1">
                  <c:v>291838</c:v>
                </c:pt>
                <c:pt idx="2">
                  <c:v>48880</c:v>
                </c:pt>
              </c:numCache>
            </c:numRef>
          </c:val>
        </c:ser>
        <c:ser>
          <c:idx val="45"/>
          <c:order val="45"/>
          <c:tx>
            <c:strRef>
              <c:f>#REF!</c:f>
              <c:strCache>
                <c:ptCount val="1"/>
                <c:pt idx="0">
                  <c:v>K  s05o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7088</c:v>
                </c:pt>
                <c:pt idx="1">
                  <c:v>6877</c:v>
                </c:pt>
                <c:pt idx="2">
                  <c:v>6111</c:v>
                </c:pt>
              </c:numCache>
            </c:numRef>
          </c:val>
        </c:ser>
        <c:ser>
          <c:idx val="46"/>
          <c:order val="46"/>
          <c:tx>
            <c:strRef>
              <c:f>#REF!</c:f>
              <c:strCache>
                <c:ptCount val="1"/>
                <c:pt idx="0">
                  <c:v>odpowiedzialność podm. zbior.  s05o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7"/>
          <c:order val="47"/>
          <c:tx>
            <c:strRef>
              <c:f>#REF!</c:f>
              <c:strCache>
                <c:ptCount val="1"/>
                <c:pt idx="0">
                  <c:v>Kow  s05o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112675</c:v>
                </c:pt>
                <c:pt idx="1">
                  <c:v>110943</c:v>
                </c:pt>
                <c:pt idx="2">
                  <c:v>17549</c:v>
                </c:pt>
              </c:numCache>
            </c:numRef>
          </c:val>
        </c:ser>
        <c:ser>
          <c:idx val="48"/>
          <c:order val="48"/>
          <c:tx>
            <c:strRef>
              <c:f>#REF!</c:f>
              <c:strCache>
                <c:ptCount val="1"/>
                <c:pt idx="0">
                  <c:v>Pen  s05o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26062</c:v>
                </c:pt>
                <c:pt idx="1">
                  <c:v>25788</c:v>
                </c:pt>
                <c:pt idx="2">
                  <c:v>1136</c:v>
                </c:pt>
              </c:numCache>
            </c:numRef>
          </c:val>
        </c:ser>
        <c:ser>
          <c:idx val="49"/>
          <c:order val="49"/>
          <c:tx>
            <c:strRef>
              <c:f>#REF!</c:f>
              <c:strCache>
                <c:ptCount val="1"/>
                <c:pt idx="0">
                  <c:v>Kp  s05o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26660</c:v>
                </c:pt>
                <c:pt idx="1">
                  <c:v>25964</c:v>
                </c:pt>
                <c:pt idx="2">
                  <c:v>1534</c:v>
                </c:pt>
              </c:numCache>
            </c:numRef>
          </c:val>
        </c:ser>
        <c:ser>
          <c:idx val="50"/>
          <c:order val="50"/>
          <c:tx>
            <c:strRef>
              <c:f>#REF!</c:f>
              <c:strCache>
                <c:ptCount val="1"/>
                <c:pt idx="0">
                  <c:v>Kop  s05o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3753</c:v>
                </c:pt>
                <c:pt idx="1">
                  <c:v>3683</c:v>
                </c:pt>
                <c:pt idx="2">
                  <c:v>535</c:v>
                </c:pt>
              </c:numCache>
            </c:numRef>
          </c:val>
        </c:ser>
        <c:ser>
          <c:idx val="51"/>
          <c:order val="51"/>
          <c:tx>
            <c:strRef>
              <c:f>#REF!</c:f>
              <c:strCache>
                <c:ptCount val="1"/>
                <c:pt idx="0">
                  <c:v>Ka  s05o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39472</c:v>
                </c:pt>
                <c:pt idx="1">
                  <c:v>36295</c:v>
                </c:pt>
                <c:pt idx="2">
                  <c:v>11937</c:v>
                </c:pt>
              </c:numCache>
            </c:numRef>
          </c:val>
        </c:ser>
        <c:ser>
          <c:idx val="52"/>
          <c:order val="52"/>
          <c:tx>
            <c:strRef>
              <c:f>#REF!</c:f>
              <c:strCache>
                <c:ptCount val="1"/>
                <c:pt idx="0">
                  <c:v>Kz  s05o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24945</c:v>
                </c:pt>
                <c:pt idx="1">
                  <c:v>24832</c:v>
                </c:pt>
                <c:pt idx="2">
                  <c:v>1875</c:v>
                </c:pt>
              </c:numCache>
            </c:numRef>
          </c:val>
        </c:ser>
        <c:ser>
          <c:idx val="53"/>
          <c:order val="53"/>
          <c:tx>
            <c:strRef>
              <c:f>#REF!</c:f>
              <c:strCache>
                <c:ptCount val="1"/>
                <c:pt idx="0">
                  <c:v>Kzw  s05o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27429</c:v>
                </c:pt>
                <c:pt idx="1">
                  <c:v>27751</c:v>
                </c:pt>
                <c:pt idx="2">
                  <c:v>3848</c:v>
                </c:pt>
              </c:numCache>
            </c:numRef>
          </c:val>
        </c:ser>
        <c:ser>
          <c:idx val="54"/>
          <c:order val="54"/>
          <c:tx>
            <c:strRef>
              <c:f>#REF!</c:f>
              <c:strCache>
                <c:ptCount val="1"/>
                <c:pt idx="0">
                  <c:v>Ko  s05o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28112</c:v>
                </c:pt>
                <c:pt idx="1">
                  <c:v>27340</c:v>
                </c:pt>
                <c:pt idx="2">
                  <c:v>3825</c:v>
                </c:pt>
              </c:numCache>
            </c:numRef>
          </c:val>
        </c:ser>
        <c:ser>
          <c:idx val="55"/>
          <c:order val="55"/>
          <c:tx>
            <c:strRef>
              <c:f>#REF!</c:f>
              <c:strCache>
                <c:ptCount val="1"/>
                <c:pt idx="0">
                  <c:v>WKK  s05o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953</c:v>
                </c:pt>
                <c:pt idx="1">
                  <c:v>937</c:v>
                </c:pt>
                <c:pt idx="2">
                  <c:v>289</c:v>
                </c:pt>
              </c:numCache>
            </c:numRef>
          </c:val>
        </c:ser>
        <c:ser>
          <c:idx val="56"/>
          <c:order val="56"/>
          <c:tx>
            <c:strRef>
              <c:f>#REF!</c:f>
              <c:strCache>
                <c:ptCount val="1"/>
                <c:pt idx="0">
                  <c:v>S  s05o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1540</c:v>
                </c:pt>
                <c:pt idx="1">
                  <c:v>1428</c:v>
                </c:pt>
                <c:pt idx="2">
                  <c:v>241</c:v>
                </c:pt>
              </c:numCache>
            </c:numRef>
          </c:val>
        </c:ser>
        <c:ser>
          <c:idx val="57"/>
          <c:order val="57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244433</c:v>
                </c:pt>
                <c:pt idx="1">
                  <c:v>224163</c:v>
                </c:pt>
                <c:pt idx="2">
                  <c:v>134969</c:v>
                </c:pt>
              </c:numCache>
            </c:numRef>
          </c:val>
        </c:ser>
        <c:ser>
          <c:idx val="58"/>
          <c:order val="58"/>
          <c:tx>
            <c:strRef>
              <c:f>#REF!</c:f>
              <c:strCache>
                <c:ptCount val="1"/>
                <c:pt idx="0">
                  <c:v>C  s01o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107014</c:v>
                </c:pt>
                <c:pt idx="1">
                  <c:v>97675</c:v>
                </c:pt>
                <c:pt idx="2">
                  <c:v>94417</c:v>
                </c:pt>
              </c:numCache>
            </c:numRef>
          </c:val>
        </c:ser>
        <c:ser>
          <c:idx val="59"/>
          <c:order val="59"/>
          <c:tx>
            <c:strRef>
              <c:f>#REF!</c:f>
              <c:strCache>
                <c:ptCount val="1"/>
                <c:pt idx="0">
                  <c:v>CG-G  s01o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150</c:v>
                </c:pt>
                <c:pt idx="1">
                  <c:v>74</c:v>
                </c:pt>
                <c:pt idx="2">
                  <c:v>232</c:v>
                </c:pt>
              </c:numCache>
            </c:numRef>
          </c:val>
        </c:ser>
        <c:ser>
          <c:idx val="60"/>
          <c:order val="60"/>
          <c:tx>
            <c:strRef>
              <c:f>#REF!</c:f>
              <c:strCache>
                <c:ptCount val="1"/>
                <c:pt idx="0">
                  <c:v>Ns  s01o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11758</c:v>
                </c:pt>
                <c:pt idx="1">
                  <c:v>10639</c:v>
                </c:pt>
                <c:pt idx="2">
                  <c:v>6623</c:v>
                </c:pt>
              </c:numCache>
            </c:numRef>
          </c:val>
        </c:ser>
        <c:ser>
          <c:idx val="61"/>
          <c:order val="61"/>
          <c:tx>
            <c:strRef>
              <c:f>#REF!</c:f>
              <c:strCache>
                <c:ptCount val="1"/>
                <c:pt idx="0">
                  <c:v>rejestrowe  s01o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6423</c:v>
                </c:pt>
                <c:pt idx="1">
                  <c:v>6331</c:v>
                </c:pt>
                <c:pt idx="2">
                  <c:v>435</c:v>
                </c:pt>
              </c:numCache>
            </c:numRef>
          </c:val>
        </c:ser>
        <c:ser>
          <c:idx val="62"/>
          <c:order val="62"/>
          <c:tx>
            <c:strRef>
              <c:f>#REF!</c:f>
              <c:strCache>
                <c:ptCount val="1"/>
                <c:pt idx="0">
                  <c:v>Prasa  s01o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3800</c:v>
                </c:pt>
                <c:pt idx="1">
                  <c:v>3726</c:v>
                </c:pt>
                <c:pt idx="2">
                  <c:v>300</c:v>
                </c:pt>
              </c:numCache>
            </c:numRef>
          </c:val>
        </c:ser>
        <c:ser>
          <c:idx val="63"/>
          <c:order val="63"/>
          <c:tx>
            <c:strRef>
              <c:f>#REF!</c:f>
              <c:strCache>
                <c:ptCount val="1"/>
                <c:pt idx="0">
                  <c:v>Partie  s01o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</c:v>
                </c:pt>
                <c:pt idx="1">
                  <c:v>72</c:v>
                </c:pt>
                <c:pt idx="2">
                  <c:v>9</c:v>
                </c:pt>
              </c:numCache>
            </c:numRef>
          </c:val>
        </c:ser>
        <c:ser>
          <c:idx val="64"/>
          <c:order val="64"/>
          <c:tx>
            <c:strRef>
              <c:f>#REF!</c:f>
              <c:strCache>
                <c:ptCount val="1"/>
                <c:pt idx="0">
                  <c:v>FE  s01o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</c:v>
                </c:pt>
                <c:pt idx="1">
                  <c:v>52</c:v>
                </c:pt>
                <c:pt idx="2">
                  <c:v>3</c:v>
                </c:pt>
              </c:numCache>
            </c:numRef>
          </c:val>
        </c:ser>
        <c:ser>
          <c:idx val="65"/>
          <c:order val="65"/>
          <c:tx>
            <c:strRef>
              <c:f>#REF!</c:f>
              <c:strCache>
                <c:ptCount val="1"/>
                <c:pt idx="0">
                  <c:v>FI  s01o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2514</c:v>
                </c:pt>
                <c:pt idx="1">
                  <c:v>2481</c:v>
                </c:pt>
                <c:pt idx="2">
                  <c:v>123</c:v>
                </c:pt>
              </c:numCache>
            </c:numRef>
          </c:val>
        </c:ser>
        <c:ser>
          <c:idx val="66"/>
          <c:order val="66"/>
          <c:tx>
            <c:strRef>
              <c:f>#REF!</c:f>
              <c:strCache>
                <c:ptCount val="1"/>
                <c:pt idx="0">
                  <c:v>Nc  s01o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10158</c:v>
                </c:pt>
                <c:pt idx="1">
                  <c:v>11365</c:v>
                </c:pt>
                <c:pt idx="2">
                  <c:v>1186</c:v>
                </c:pt>
              </c:numCache>
            </c:numRef>
          </c:val>
        </c:ser>
        <c:ser>
          <c:idx val="67"/>
          <c:order val="67"/>
          <c:tx>
            <c:strRef>
              <c:f>#REF!</c:f>
              <c:strCache>
                <c:ptCount val="1"/>
                <c:pt idx="0">
                  <c:v>Co I  s01o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10029</c:v>
                </c:pt>
                <c:pt idx="1">
                  <c:v>9719</c:v>
                </c:pt>
                <c:pt idx="2">
                  <c:v>2094</c:v>
                </c:pt>
              </c:numCache>
            </c:numRef>
          </c:val>
        </c:ser>
        <c:ser>
          <c:idx val="68"/>
          <c:order val="68"/>
          <c:tx>
            <c:strRef>
              <c:f>#REF!</c:f>
              <c:strCache>
                <c:ptCount val="1"/>
                <c:pt idx="0">
                  <c:v>WSC I  s01o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</c:v>
                </c:pt>
                <c:pt idx="1">
                  <c:v>18</c:v>
                </c:pt>
                <c:pt idx="2">
                  <c:v>3</c:v>
                </c:pt>
              </c:numCache>
            </c:numRef>
          </c:val>
        </c:ser>
        <c:ser>
          <c:idx val="69"/>
          <c:order val="69"/>
          <c:tx>
            <c:strRef>
              <c:f>#REF!</c:f>
              <c:strCache>
                <c:ptCount val="1"/>
                <c:pt idx="0">
                  <c:v>Ca  s01o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43689</c:v>
                </c:pt>
                <c:pt idx="1">
                  <c:v>37152</c:v>
                </c:pt>
                <c:pt idx="2">
                  <c:v>20128</c:v>
                </c:pt>
              </c:numCache>
            </c:numRef>
          </c:val>
        </c:ser>
        <c:ser>
          <c:idx val="70"/>
          <c:order val="70"/>
          <c:tx>
            <c:strRef>
              <c:f>#REF!</c:f>
              <c:strCache>
                <c:ptCount val="1"/>
                <c:pt idx="0">
                  <c:v>Cz  s01o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49064</c:v>
                </c:pt>
                <c:pt idx="1">
                  <c:v>45373</c:v>
                </c:pt>
                <c:pt idx="2">
                  <c:v>8794</c:v>
                </c:pt>
              </c:numCache>
            </c:numRef>
          </c:val>
        </c:ser>
        <c:ser>
          <c:idx val="71"/>
          <c:order val="71"/>
          <c:tx>
            <c:strRef>
              <c:f>#REF!</c:f>
              <c:strCache>
                <c:ptCount val="1"/>
                <c:pt idx="0">
                  <c:v>Co II  s01o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</c:v>
                </c:pt>
                <c:pt idx="1">
                  <c:v>331</c:v>
                </c:pt>
                <c:pt idx="2">
                  <c:v>26</c:v>
                </c:pt>
              </c:numCache>
            </c:numRef>
          </c:val>
        </c:ser>
        <c:ser>
          <c:idx val="72"/>
          <c:order val="72"/>
          <c:tx>
            <c:strRef>
              <c:f>#REF!</c:f>
              <c:strCache>
                <c:ptCount val="1"/>
                <c:pt idx="0">
                  <c:v>WSC  s01o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1144</c:v>
                </c:pt>
                <c:pt idx="1">
                  <c:v>1079</c:v>
                </c:pt>
                <c:pt idx="2">
                  <c:v>284</c:v>
                </c:pt>
              </c:numCache>
            </c:numRef>
          </c:val>
        </c:ser>
        <c:ser>
          <c:idx val="73"/>
          <c:order val="73"/>
          <c:tx>
            <c:strRef>
              <c:f>#REF!</c:f>
              <c:strCache>
                <c:ptCount val="1"/>
                <c:pt idx="0">
                  <c:v>WSC II  s01o Wiersz 16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193</c:v>
                </c:pt>
                <c:pt idx="1">
                  <c:v>194</c:v>
                </c:pt>
                <c:pt idx="2">
                  <c:v>54</c:v>
                </c:pt>
              </c:numCache>
            </c:numRef>
          </c:val>
        </c:ser>
        <c:ser>
          <c:idx val="74"/>
          <c:order val="74"/>
          <c:tx>
            <c:strRef>
              <c:f>#REF!</c:f>
              <c:strCache>
                <c:ptCount val="1"/>
                <c:pt idx="0">
                  <c:v>S  s01o Wiersz 17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4462</c:v>
                </c:pt>
                <c:pt idx="1">
                  <c:v>4213</c:v>
                </c:pt>
                <c:pt idx="2">
                  <c:v>693</c:v>
                </c:pt>
              </c:numCache>
            </c:numRef>
          </c:val>
        </c:ser>
        <c:ser>
          <c:idx val="75"/>
          <c:order val="75"/>
          <c:tx>
            <c:strRef>
              <c:f>#REF!</c:f>
              <c:strCache>
                <c:ptCount val="1"/>
                <c:pt idx="0">
                  <c:v>Sprawy z zakresu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12237</c:v>
                </c:pt>
                <c:pt idx="1">
                  <c:v>10899</c:v>
                </c:pt>
                <c:pt idx="2">
                  <c:v>4783</c:v>
                </c:pt>
              </c:numCache>
            </c:numRef>
          </c:val>
        </c:ser>
        <c:ser>
          <c:idx val="76"/>
          <c:order val="76"/>
          <c:tx>
            <c:strRef>
              <c:f>#REF!</c:f>
              <c:strCache>
                <c:ptCount val="1"/>
                <c:pt idx="0">
                  <c:v>P  s11o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1558</c:v>
                </c:pt>
                <c:pt idx="1">
                  <c:v>1513</c:v>
                </c:pt>
                <c:pt idx="2">
                  <c:v>1510</c:v>
                </c:pt>
              </c:numCache>
            </c:numRef>
          </c:val>
        </c:ser>
        <c:ser>
          <c:idx val="77"/>
          <c:order val="77"/>
          <c:tx>
            <c:strRef>
              <c:f>#REF!</c:f>
              <c:strCache>
                <c:ptCount val="1"/>
                <c:pt idx="0">
                  <c:v>Np  s11o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64</c:v>
                </c:pt>
                <c:pt idx="1">
                  <c:v>62</c:v>
                </c:pt>
                <c:pt idx="2">
                  <c:v>13</c:v>
                </c:pt>
              </c:numCache>
            </c:numRef>
          </c:val>
        </c:ser>
        <c:ser>
          <c:idx val="78"/>
          <c:order val="78"/>
          <c:tx>
            <c:strRef>
              <c:f>#REF!</c:f>
              <c:strCache>
                <c:ptCount val="1"/>
                <c:pt idx="0">
                  <c:v>Po I  s11o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561</c:v>
                </c:pt>
                <c:pt idx="1">
                  <c:v>472</c:v>
                </c:pt>
                <c:pt idx="2">
                  <c:v>117</c:v>
                </c:pt>
              </c:numCache>
            </c:numRef>
          </c:val>
        </c:ser>
        <c:ser>
          <c:idx val="79"/>
          <c:order val="79"/>
          <c:tx>
            <c:strRef>
              <c:f>#REF!</c:f>
              <c:strCache>
                <c:ptCount val="1"/>
                <c:pt idx="0">
                  <c:v>Kas-z  s11o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ser>
          <c:idx val="80"/>
          <c:order val="80"/>
          <c:tx>
            <c:strRef>
              <c:f>#REF!</c:f>
              <c:strCache>
                <c:ptCount val="1"/>
                <c:pt idx="0">
                  <c:v>WSC I  s11o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1"/>
          <c:order val="81"/>
          <c:tx>
            <c:strRef>
              <c:f>#REF!</c:f>
              <c:strCache>
                <c:ptCount val="1"/>
                <c:pt idx="0">
                  <c:v>Pa  s11o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6866</c:v>
                </c:pt>
                <c:pt idx="1">
                  <c:v>5832</c:v>
                </c:pt>
                <c:pt idx="2">
                  <c:v>2710</c:v>
                </c:pt>
              </c:numCache>
            </c:numRef>
          </c:val>
        </c:ser>
        <c:ser>
          <c:idx val="82"/>
          <c:order val="82"/>
          <c:tx>
            <c:strRef>
              <c:f>#REF!</c:f>
              <c:strCache>
                <c:ptCount val="1"/>
                <c:pt idx="0">
                  <c:v>Pz  s11o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2382</c:v>
                </c:pt>
                <c:pt idx="1">
                  <c:v>2232</c:v>
                </c:pt>
                <c:pt idx="2">
                  <c:v>319</c:v>
                </c:pt>
              </c:numCache>
            </c:numRef>
          </c:val>
        </c:ser>
        <c:ser>
          <c:idx val="83"/>
          <c:order val="83"/>
          <c:tx>
            <c:strRef>
              <c:f>#REF!</c:f>
              <c:strCache>
                <c:ptCount val="1"/>
                <c:pt idx="0">
                  <c:v>Po II  s11o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</c:v>
                </c:pt>
                <c:pt idx="1">
                  <c:v>54</c:v>
                </c:pt>
                <c:pt idx="2">
                  <c:v>2</c:v>
                </c:pt>
              </c:numCache>
            </c:numRef>
          </c:val>
        </c:ser>
        <c:ser>
          <c:idx val="84"/>
          <c:order val="84"/>
          <c:tx>
            <c:strRef>
              <c:f>#REF!</c:f>
              <c:strCache>
                <c:ptCount val="1"/>
                <c:pt idx="0">
                  <c:v>WSC  s11o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611</c:v>
                </c:pt>
                <c:pt idx="1">
                  <c:v>595</c:v>
                </c:pt>
                <c:pt idx="2">
                  <c:v>102</c:v>
                </c:pt>
              </c:numCache>
            </c:numRef>
          </c:val>
        </c:ser>
        <c:ser>
          <c:idx val="85"/>
          <c:order val="85"/>
          <c:tx>
            <c:strRef>
              <c:f>#REF!</c:f>
              <c:strCache>
                <c:ptCount val="1"/>
                <c:pt idx="0">
                  <c:v>WSC II  s11o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30</c:v>
                </c:pt>
                <c:pt idx="1">
                  <c:v>27</c:v>
                </c:pt>
                <c:pt idx="2">
                  <c:v>5</c:v>
                </c:pt>
              </c:numCache>
            </c:numRef>
          </c:val>
        </c:ser>
        <c:ser>
          <c:idx val="86"/>
          <c:order val="86"/>
          <c:tx>
            <c:strRef>
              <c:f>#REF!</c:f>
              <c:strCache>
                <c:ptCount val="1"/>
                <c:pt idx="0">
                  <c:v>S  s11o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108</c:v>
                </c:pt>
                <c:pt idx="1">
                  <c:v>109</c:v>
                </c:pt>
                <c:pt idx="2">
                  <c:v>4</c:v>
                </c:pt>
              </c:numCache>
            </c:numRef>
          </c:val>
        </c:ser>
        <c:ser>
          <c:idx val="87"/>
          <c:order val="87"/>
          <c:tx>
            <c:strRef>
              <c:f>#REF!</c:f>
              <c:strCache>
                <c:ptCount val="1"/>
                <c:pt idx="0">
                  <c:v>Sprawy z zakresu ubezpiecze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124911</c:v>
                </c:pt>
                <c:pt idx="1">
                  <c:v>105634</c:v>
                </c:pt>
                <c:pt idx="2">
                  <c:v>84314</c:v>
                </c:pt>
              </c:numCache>
            </c:numRef>
          </c:val>
        </c:ser>
        <c:ser>
          <c:idx val="88"/>
          <c:order val="88"/>
          <c:tx>
            <c:strRef>
              <c:f>#REF!</c:f>
              <c:strCache>
                <c:ptCount val="1"/>
                <c:pt idx="0">
                  <c:v>U  s11o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118186</c:v>
                </c:pt>
                <c:pt idx="1">
                  <c:v>99284</c:v>
                </c:pt>
                <c:pt idx="2">
                  <c:v>82308</c:v>
                </c:pt>
              </c:numCache>
            </c:numRef>
          </c:val>
        </c:ser>
        <c:ser>
          <c:idx val="89"/>
          <c:order val="89"/>
          <c:tx>
            <c:strRef>
              <c:f>#REF!</c:f>
              <c:strCache>
                <c:ptCount val="1"/>
                <c:pt idx="0">
                  <c:v>Uo I  s11o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4603</c:v>
                </c:pt>
                <c:pt idx="1">
                  <c:v>4500</c:v>
                </c:pt>
                <c:pt idx="2">
                  <c:v>1256</c:v>
                </c:pt>
              </c:numCache>
            </c:numRef>
          </c:val>
        </c:ser>
        <c:ser>
          <c:idx val="90"/>
          <c:order val="90"/>
          <c:tx>
            <c:strRef>
              <c:f>#REF!</c:f>
              <c:strCache>
                <c:ptCount val="1"/>
                <c:pt idx="0">
                  <c:v>WSC I  s11o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</c:ser>
        <c:ser>
          <c:idx val="91"/>
          <c:order val="91"/>
          <c:tx>
            <c:strRef>
              <c:f>#REF!</c:f>
              <c:strCache>
                <c:ptCount val="1"/>
                <c:pt idx="0">
                  <c:v>Ua  s11o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1753</c:v>
                </c:pt>
                <c:pt idx="1">
                  <c:v>1496</c:v>
                </c:pt>
                <c:pt idx="2">
                  <c:v>705</c:v>
                </c:pt>
              </c:numCache>
            </c:numRef>
          </c:val>
        </c:ser>
        <c:ser>
          <c:idx val="92"/>
          <c:order val="92"/>
          <c:tx>
            <c:strRef>
              <c:f>#REF!</c:f>
              <c:strCache>
                <c:ptCount val="1"/>
                <c:pt idx="0">
                  <c:v>Uz  s11o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280</c:v>
                </c:pt>
                <c:pt idx="1">
                  <c:v>268</c:v>
                </c:pt>
                <c:pt idx="2">
                  <c:v>28</c:v>
                </c:pt>
              </c:numCache>
            </c:numRef>
          </c:val>
        </c:ser>
        <c:ser>
          <c:idx val="93"/>
          <c:order val="93"/>
          <c:tx>
            <c:strRef>
              <c:f>#REF!</c:f>
              <c:strCache>
                <c:ptCount val="1"/>
                <c:pt idx="0">
                  <c:v>Uo II  s11o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ser>
          <c:idx val="94"/>
          <c:order val="94"/>
          <c:tx>
            <c:strRef>
              <c:f>#REF!</c:f>
              <c:strCache>
                <c:ptCount val="1"/>
                <c:pt idx="0">
                  <c:v>WSC  s11o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57</c:v>
                </c:pt>
                <c:pt idx="1">
                  <c:v>55</c:v>
                </c:pt>
                <c:pt idx="2">
                  <c:v>13</c:v>
                </c:pt>
              </c:numCache>
            </c:numRef>
          </c:val>
        </c:ser>
        <c:ser>
          <c:idx val="95"/>
          <c:order val="95"/>
          <c:tx>
            <c:strRef>
              <c:f>#REF!</c:f>
              <c:strCache>
                <c:ptCount val="1"/>
                <c:pt idx="0">
                  <c:v>WSC II  s11o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</c:v>
                </c:pt>
                <c:pt idx="1">
                  <c:v>4</c:v>
                </c:pt>
                <c:pt idx="2" formatCode="#,##0;\-\ #,##0">
                  <c:v>0</c:v>
                </c:pt>
              </c:numCache>
            </c:numRef>
          </c:val>
        </c:ser>
        <c:ser>
          <c:idx val="96"/>
          <c:order val="96"/>
          <c:tx>
            <c:strRef>
              <c:f>#REF!</c:f>
              <c:strCache>
                <c:ptCount val="1"/>
                <c:pt idx="0">
                  <c:v>S  s11o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</c:v>
                </c:pt>
                <c:pt idx="1">
                  <c:v>18</c:v>
                </c:pt>
                <c:pt idx="2">
                  <c:v>1</c:v>
                </c:pt>
              </c:numCache>
            </c:numRef>
          </c:val>
        </c:ser>
        <c:ser>
          <c:idx val="97"/>
          <c:order val="97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46117</c:v>
                </c:pt>
                <c:pt idx="1">
                  <c:v>44414</c:v>
                </c:pt>
                <c:pt idx="2">
                  <c:v>19815</c:v>
                </c:pt>
              </c:numCache>
            </c:numRef>
          </c:val>
        </c:ser>
        <c:ser>
          <c:idx val="98"/>
          <c:order val="98"/>
          <c:tx>
            <c:strRef>
              <c:f>#REF!</c:f>
              <c:strCache>
                <c:ptCount val="1"/>
                <c:pt idx="0">
                  <c:v>GC  s19o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12732</c:v>
                </c:pt>
                <c:pt idx="1">
                  <c:v>9799</c:v>
                </c:pt>
                <c:pt idx="2">
                  <c:v>13242</c:v>
                </c:pt>
              </c:numCache>
            </c:numRef>
          </c:val>
        </c:ser>
        <c:ser>
          <c:idx val="99"/>
          <c:order val="99"/>
          <c:tx>
            <c:strRef>
              <c:f>#REF!</c:f>
              <c:strCache>
                <c:ptCount val="1"/>
                <c:pt idx="0">
                  <c:v>GNs  s19o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</c:v>
                </c:pt>
                <c:pt idx="1">
                  <c:v>13</c:v>
                </c:pt>
                <c:pt idx="2">
                  <c:v>2</c:v>
                </c:pt>
              </c:numCache>
            </c:numRef>
          </c:val>
        </c:ser>
        <c:ser>
          <c:idx val="100"/>
          <c:order val="100"/>
          <c:tx>
            <c:strRef>
              <c:f>#REF!</c:f>
              <c:strCache>
                <c:ptCount val="1"/>
                <c:pt idx="0">
                  <c:v>GNc  s19o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14548</c:v>
                </c:pt>
                <c:pt idx="1">
                  <c:v>16725</c:v>
                </c:pt>
                <c:pt idx="2">
                  <c:v>1765</c:v>
                </c:pt>
              </c:numCache>
            </c:numRef>
          </c:val>
        </c:ser>
        <c:ser>
          <c:idx val="101"/>
          <c:order val="101"/>
          <c:tx>
            <c:strRef>
              <c:f>#REF!</c:f>
              <c:strCache>
                <c:ptCount val="1"/>
                <c:pt idx="0">
                  <c:v>U  s19o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ser>
          <c:idx val="102"/>
          <c:order val="102"/>
          <c:tx>
            <c:strRef>
              <c:f>#REF!</c:f>
              <c:strCache>
                <c:ptCount val="1"/>
                <c:pt idx="0">
                  <c:v>GCo I  s19o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3304</c:v>
                </c:pt>
                <c:pt idx="1">
                  <c:v>3238</c:v>
                </c:pt>
                <c:pt idx="2">
                  <c:v>487</c:v>
                </c:pt>
              </c:numCache>
            </c:numRef>
          </c:val>
        </c:ser>
        <c:ser>
          <c:idx val="103"/>
          <c:order val="103"/>
          <c:tx>
            <c:strRef>
              <c:f>#REF!</c:f>
              <c:strCache>
                <c:ptCount val="1"/>
                <c:pt idx="0">
                  <c:v>WSC I  s19o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04"/>
          <c:order val="104"/>
          <c:tx>
            <c:strRef>
              <c:f>#REF!</c:f>
              <c:strCache>
                <c:ptCount val="1"/>
                <c:pt idx="0">
                  <c:v>GCa  s19o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7796</c:v>
                </c:pt>
                <c:pt idx="1">
                  <c:v>7245</c:v>
                </c:pt>
                <c:pt idx="2">
                  <c:v>3154</c:v>
                </c:pt>
              </c:numCache>
            </c:numRef>
          </c:val>
        </c:ser>
        <c:ser>
          <c:idx val="105"/>
          <c:order val="105"/>
          <c:tx>
            <c:strRef>
              <c:f>#REF!</c:f>
              <c:strCache>
                <c:ptCount val="1"/>
                <c:pt idx="0">
                  <c:v>GCz  s19o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7296</c:v>
                </c:pt>
                <c:pt idx="1">
                  <c:v>6967</c:v>
                </c:pt>
                <c:pt idx="2">
                  <c:v>1092</c:v>
                </c:pt>
              </c:numCache>
            </c:numRef>
          </c:val>
        </c:ser>
        <c:ser>
          <c:idx val="106"/>
          <c:order val="106"/>
          <c:tx>
            <c:strRef>
              <c:f>#REF!</c:f>
              <c:strCache>
                <c:ptCount val="1"/>
                <c:pt idx="0">
                  <c:v>GCo II  s19o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88</c:v>
                </c:pt>
                <c:pt idx="1">
                  <c:v>78</c:v>
                </c:pt>
                <c:pt idx="2">
                  <c:v>16</c:v>
                </c:pt>
              </c:numCache>
            </c:numRef>
          </c:val>
        </c:ser>
        <c:ser>
          <c:idx val="107"/>
          <c:order val="107"/>
          <c:tx>
            <c:strRef>
              <c:f>#REF!</c:f>
              <c:strCache>
                <c:ptCount val="1"/>
                <c:pt idx="0">
                  <c:v>WSC  s19o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</c:v>
                </c:pt>
                <c:pt idx="1">
                  <c:v>71</c:v>
                </c:pt>
                <c:pt idx="2">
                  <c:v>26</c:v>
                </c:pt>
              </c:numCache>
            </c:numRef>
          </c:val>
        </c:ser>
        <c:ser>
          <c:idx val="108"/>
          <c:order val="108"/>
          <c:tx>
            <c:strRef>
              <c:f>#REF!</c:f>
              <c:strCache>
                <c:ptCount val="1"/>
                <c:pt idx="0">
                  <c:v>WSC II  s19o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34</c:v>
                </c:pt>
                <c:pt idx="1">
                  <c:v>38</c:v>
                </c:pt>
                <c:pt idx="2">
                  <c:v>4</c:v>
                </c:pt>
              </c:numCache>
            </c:numRef>
          </c:val>
        </c:ser>
        <c:ser>
          <c:idx val="109"/>
          <c:order val="109"/>
          <c:tx>
            <c:strRef>
              <c:f>#REF!</c:f>
              <c:strCache>
                <c:ptCount val="1"/>
                <c:pt idx="0">
                  <c:v>S  s19o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227</c:v>
                </c:pt>
                <c:pt idx="1">
                  <c:v>239</c:v>
                </c:pt>
                <c:pt idx="2">
                  <c:v>21</c:v>
                </c:pt>
              </c:numCache>
            </c:numRef>
          </c:val>
        </c:ser>
        <c:ser>
          <c:idx val="110"/>
          <c:order val="110"/>
          <c:tx>
            <c:strRef>
              <c:f>#REF!</c:f>
              <c:strCache>
                <c:ptCount val="1"/>
                <c:pt idx="0">
                  <c:v>Sprawy w Sądzie Ochrony Konkurencji i Konsumentów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33459</c:v>
                </c:pt>
                <c:pt idx="1">
                  <c:v>11876</c:v>
                </c:pt>
                <c:pt idx="2">
                  <c:v>31639</c:v>
                </c:pt>
              </c:numCache>
            </c:numRef>
          </c:val>
        </c:ser>
        <c:ser>
          <c:idx val="111"/>
          <c:order val="111"/>
          <c:tx>
            <c:strRef>
              <c:f>#REF!</c:f>
              <c:strCache>
                <c:ptCount val="1"/>
                <c:pt idx="0">
                  <c:v>s19k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33038</c:v>
                </c:pt>
                <c:pt idx="1">
                  <c:v>11481</c:v>
                </c:pt>
                <c:pt idx="2">
                  <c:v>30786</c:v>
                </c:pt>
              </c:numCache>
            </c:numRef>
          </c:val>
        </c:ser>
        <c:ser>
          <c:idx val="112"/>
          <c:order val="112"/>
          <c:tx>
            <c:strRef>
              <c:f>#REF!</c:f>
              <c:strCache>
                <c:ptCount val="1"/>
                <c:pt idx="0">
                  <c:v>s19k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106</c:v>
                </c:pt>
                <c:pt idx="1">
                  <c:v>124</c:v>
                </c:pt>
                <c:pt idx="2">
                  <c:v>258</c:v>
                </c:pt>
              </c:numCache>
            </c:numRef>
          </c:val>
        </c:ser>
        <c:ser>
          <c:idx val="113"/>
          <c:order val="113"/>
          <c:tx>
            <c:strRef>
              <c:f>#REF!</c:f>
              <c:strCache>
                <c:ptCount val="1"/>
                <c:pt idx="0">
                  <c:v>s19k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16</c:v>
                </c:pt>
                <c:pt idx="1">
                  <c:v>4</c:v>
                </c:pt>
                <c:pt idx="2">
                  <c:v>25</c:v>
                </c:pt>
              </c:numCache>
            </c:numRef>
          </c:val>
        </c:ser>
        <c:ser>
          <c:idx val="114"/>
          <c:order val="114"/>
          <c:tx>
            <c:strRef>
              <c:f>#REF!</c:f>
              <c:strCache>
                <c:ptCount val="1"/>
                <c:pt idx="0">
                  <c:v>s19k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</c:v>
                </c:pt>
                <c:pt idx="1">
                  <c:v>151</c:v>
                </c:pt>
                <c:pt idx="2">
                  <c:v>300</c:v>
                </c:pt>
              </c:numCache>
            </c:numRef>
          </c:val>
        </c:ser>
        <c:ser>
          <c:idx val="115"/>
          <c:order val="115"/>
          <c:tx>
            <c:strRef>
              <c:f>#REF!</c:f>
              <c:strCache>
                <c:ptCount val="1"/>
                <c:pt idx="0">
                  <c:v>s19k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</c:v>
                </c:pt>
                <c:pt idx="1">
                  <c:v>56</c:v>
                </c:pt>
                <c:pt idx="2">
                  <c:v>163</c:v>
                </c:pt>
              </c:numCache>
            </c:numRef>
          </c:val>
        </c:ser>
        <c:ser>
          <c:idx val="116"/>
          <c:order val="116"/>
          <c:tx>
            <c:strRef>
              <c:f>#REF!</c:f>
              <c:strCache>
                <c:ptCount val="1"/>
                <c:pt idx="0">
                  <c:v>s19k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</c:v>
                </c:pt>
                <c:pt idx="1">
                  <c:v>43</c:v>
                </c:pt>
                <c:pt idx="2">
                  <c:v>107</c:v>
                </c:pt>
              </c:numCache>
            </c:numRef>
          </c:val>
        </c:ser>
        <c:ser>
          <c:idx val="117"/>
          <c:order val="117"/>
          <c:tx>
            <c:strRef>
              <c:f>#REF!</c:f>
              <c:strCache>
                <c:ptCount val="1"/>
                <c:pt idx="0">
                  <c:v>s19k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</c:v>
                </c:pt>
                <c:pt idx="1">
                  <c:v>17</c:v>
                </c:pt>
                <c:pt idx="2" formatCode="#,##0;\-\ #,##0">
                  <c:v>0</c:v>
                </c:pt>
              </c:numCache>
            </c:numRef>
          </c:val>
        </c:ser>
        <c:ser>
          <c:idx val="118"/>
          <c:order val="118"/>
          <c:tx>
            <c:strRef>
              <c:f>#REF!</c:f>
              <c:strCache>
                <c:ptCount val="1"/>
                <c:pt idx="0">
                  <c:v>s19k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19"/>
          <c:order val="119"/>
          <c:tx>
            <c:strRef>
              <c:f>#REF!</c:f>
              <c:strCache>
                <c:ptCount val="1"/>
                <c:pt idx="0">
                  <c:v>Sprawy w Sądzie Wspólnotowych naków Towarowych ...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107</c:v>
                </c:pt>
                <c:pt idx="1">
                  <c:v>106</c:v>
                </c:pt>
                <c:pt idx="2">
                  <c:v>34</c:v>
                </c:pt>
              </c:numCache>
            </c:numRef>
          </c:val>
        </c:ser>
        <c:ser>
          <c:idx val="120"/>
          <c:order val="120"/>
          <c:tx>
            <c:strRef>
              <c:f>#REF!</c:f>
              <c:strCache>
                <c:ptCount val="1"/>
                <c:pt idx="0">
                  <c:v>W sądach rejonowych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10685221</c:v>
                </c:pt>
                <c:pt idx="1">
                  <c:v>9951536</c:v>
                </c:pt>
                <c:pt idx="2">
                  <c:v>2295727</c:v>
                </c:pt>
              </c:numCache>
            </c:numRef>
          </c:val>
        </c:ser>
        <c:ser>
          <c:idx val="121"/>
          <c:order val="121"/>
          <c:tx>
            <c:strRef>
              <c:f>#REF!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1742457</c:v>
                </c:pt>
                <c:pt idx="1">
                  <c:v>1654295</c:v>
                </c:pt>
                <c:pt idx="2">
                  <c:v>423043</c:v>
                </c:pt>
              </c:numCache>
            </c:numRef>
          </c:val>
        </c:ser>
        <c:ser>
          <c:idx val="122"/>
          <c:order val="122"/>
          <c:tx>
            <c:strRef>
              <c:f>#REF!</c:f>
              <c:strCache>
                <c:ptCount val="1"/>
                <c:pt idx="0">
                  <c:v>K  s05r Wiersz 1a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338133</c:v>
                </c:pt>
                <c:pt idx="1">
                  <c:v>315847</c:v>
                </c:pt>
                <c:pt idx="2">
                  <c:v>171130</c:v>
                </c:pt>
              </c:numCache>
            </c:numRef>
          </c:val>
        </c:ser>
        <c:ser>
          <c:idx val="123"/>
          <c:order val="123"/>
          <c:tx>
            <c:strRef>
              <c:f>#REF!</c:f>
              <c:strCache>
                <c:ptCount val="1"/>
                <c:pt idx="0">
                  <c:v>podmioty zbiorowe  s05r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</c:v>
                </c:pt>
                <c:pt idx="1">
                  <c:v>13</c:v>
                </c:pt>
                <c:pt idx="2">
                  <c:v>14</c:v>
                </c:pt>
              </c:numCache>
            </c:numRef>
          </c:val>
        </c:ser>
        <c:ser>
          <c:idx val="124"/>
          <c:order val="124"/>
          <c:tx>
            <c:strRef>
              <c:f>#REF!</c:f>
              <c:strCache>
                <c:ptCount val="1"/>
                <c:pt idx="0">
                  <c:v>Ks przest.  s05r Wiersz 3a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13346</c:v>
                </c:pt>
                <c:pt idx="1">
                  <c:v>11934</c:v>
                </c:pt>
                <c:pt idx="2">
                  <c:v>6125</c:v>
                </c:pt>
              </c:numCache>
            </c:numRef>
          </c:val>
        </c:ser>
        <c:ser>
          <c:idx val="125"/>
          <c:order val="125"/>
          <c:tx>
            <c:strRef>
              <c:f>#REF!</c:f>
              <c:strCache>
                <c:ptCount val="1"/>
                <c:pt idx="0">
                  <c:v>Kp  s05r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156426</c:v>
                </c:pt>
                <c:pt idx="1">
                  <c:v>151409</c:v>
                </c:pt>
                <c:pt idx="2">
                  <c:v>19558</c:v>
                </c:pt>
              </c:numCache>
            </c:numRef>
          </c:val>
        </c:ser>
        <c:ser>
          <c:idx val="126"/>
          <c:order val="126"/>
          <c:tx>
            <c:strRef>
              <c:f>#REF!</c:f>
              <c:strCache>
                <c:ptCount val="1"/>
                <c:pt idx="0">
                  <c:v>Ko razem  s05r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812768</c:v>
                </c:pt>
                <c:pt idx="1">
                  <c:v>783943</c:v>
                </c:pt>
                <c:pt idx="2">
                  <c:v>110404</c:v>
                </c:pt>
              </c:numCache>
            </c:numRef>
          </c:val>
        </c:ser>
        <c:ser>
          <c:idx val="127"/>
          <c:order val="127"/>
          <c:tx>
            <c:strRef>
              <c:f>#REF!</c:f>
              <c:strCache>
                <c:ptCount val="1"/>
                <c:pt idx="0">
                  <c:v>Ko karne  s05r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539722</c:v>
                </c:pt>
                <c:pt idx="1">
                  <c:v>522061</c:v>
                </c:pt>
                <c:pt idx="2">
                  <c:v>79728</c:v>
                </c:pt>
              </c:numCache>
            </c:numRef>
          </c:val>
        </c:ser>
        <c:ser>
          <c:idx val="128"/>
          <c:order val="128"/>
          <c:tx>
            <c:strRef>
              <c:f>#REF!</c:f>
              <c:strCache>
                <c:ptCount val="1"/>
                <c:pt idx="0">
                  <c:v>Ko wykr.  s05r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273046</c:v>
                </c:pt>
                <c:pt idx="1">
                  <c:v>261882</c:v>
                </c:pt>
                <c:pt idx="2">
                  <c:v>30676</c:v>
                </c:pt>
              </c:numCache>
            </c:numRef>
          </c:val>
        </c:ser>
        <c:ser>
          <c:idx val="129"/>
          <c:order val="129"/>
          <c:tx>
            <c:strRef>
              <c:f>#REF!</c:f>
              <c:strCache>
                <c:ptCount val="1"/>
                <c:pt idx="0">
                  <c:v>W  s05r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433730</c:v>
                </c:pt>
                <c:pt idx="1">
                  <c:v>401882</c:v>
                </c:pt>
                <c:pt idx="2">
                  <c:v>121574</c:v>
                </c:pt>
              </c:numCache>
            </c:numRef>
          </c:val>
        </c:ser>
        <c:ser>
          <c:idx val="130"/>
          <c:order val="130"/>
          <c:tx>
            <c:strRef>
              <c:f>#REF!</c:f>
              <c:strCache>
                <c:ptCount val="1"/>
                <c:pt idx="0">
                  <c:v>Ks wykr.  s05r Wiersz 9a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39242</c:v>
                </c:pt>
                <c:pt idx="1">
                  <c:v>34896</c:v>
                </c:pt>
                <c:pt idx="2">
                  <c:v>11935</c:v>
                </c:pt>
              </c:numCache>
            </c:numRef>
          </c:val>
        </c:ser>
        <c:ser>
          <c:idx val="131"/>
          <c:order val="131"/>
          <c:tx>
            <c:strRef>
              <c:f>#REF!</c:f>
              <c:strCache>
                <c:ptCount val="1"/>
                <c:pt idx="0">
                  <c:v>Kop  s05r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1400</c:v>
                </c:pt>
                <c:pt idx="1">
                  <c:v>1214</c:v>
                </c:pt>
                <c:pt idx="2">
                  <c:v>377</c:v>
                </c:pt>
              </c:numCache>
            </c:numRef>
          </c:val>
        </c:ser>
        <c:ser>
          <c:idx val="132"/>
          <c:order val="132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6634744</c:v>
                </c:pt>
                <c:pt idx="1">
                  <c:v>6104434</c:v>
                </c:pt>
                <c:pt idx="2">
                  <c:v>1389273</c:v>
                </c:pt>
              </c:numCache>
            </c:numRef>
          </c:val>
        </c:ser>
        <c:ser>
          <c:idx val="133"/>
          <c:order val="133"/>
          <c:tx>
            <c:strRef>
              <c:f>#REF!</c:f>
              <c:strCache>
                <c:ptCount val="1"/>
                <c:pt idx="0">
                  <c:v>C  s01r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454367</c:v>
                </c:pt>
                <c:pt idx="1">
                  <c:v>363982</c:v>
                </c:pt>
                <c:pt idx="2">
                  <c:v>293721</c:v>
                </c:pt>
              </c:numCache>
            </c:numRef>
          </c:val>
        </c:ser>
        <c:ser>
          <c:idx val="134"/>
          <c:order val="134"/>
          <c:tx>
            <c:strRef>
              <c:f>#REF!</c:f>
              <c:strCache>
                <c:ptCount val="1"/>
                <c:pt idx="0">
                  <c:v>CG-G  s01r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110</c:v>
                </c:pt>
                <c:pt idx="1">
                  <c:v>81</c:v>
                </c:pt>
                <c:pt idx="2">
                  <c:v>169</c:v>
                </c:pt>
              </c:numCache>
            </c:numRef>
          </c:val>
        </c:ser>
        <c:ser>
          <c:idx val="135"/>
          <c:order val="135"/>
          <c:tx>
            <c:strRef>
              <c:f>#REF!</c:f>
              <c:strCache>
                <c:ptCount val="1"/>
                <c:pt idx="0">
                  <c:v>Ns  s01r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369897</c:v>
                </c:pt>
                <c:pt idx="1">
                  <c:v>336693</c:v>
                </c:pt>
                <c:pt idx="2">
                  <c:v>157885</c:v>
                </c:pt>
              </c:numCache>
            </c:numRef>
          </c:val>
        </c:ser>
        <c:ser>
          <c:idx val="136"/>
          <c:order val="136"/>
          <c:tx>
            <c:strRef>
              <c:f>#REF!</c:f>
              <c:strCache>
                <c:ptCount val="1"/>
                <c:pt idx="0">
                  <c:v>Nc  s01r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2754474</c:v>
                </c:pt>
                <c:pt idx="1">
                  <c:v>2430443</c:v>
                </c:pt>
                <c:pt idx="2">
                  <c:v>537394</c:v>
                </c:pt>
              </c:numCache>
            </c:numRef>
          </c:val>
        </c:ser>
        <c:ser>
          <c:idx val="137"/>
          <c:order val="137"/>
          <c:tx>
            <c:strRef>
              <c:f>#REF!</c:f>
              <c:strCache>
                <c:ptCount val="1"/>
                <c:pt idx="0">
                  <c:v>EPU cyw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2014719</c:v>
                </c:pt>
                <c:pt idx="1">
                  <c:v>1642391</c:v>
                </c:pt>
                <c:pt idx="2">
                  <c:v>445288</c:v>
                </c:pt>
              </c:numCache>
            </c:numRef>
          </c:val>
        </c:ser>
        <c:ser>
          <c:idx val="138"/>
          <c:order val="138"/>
          <c:tx>
            <c:strRef>
              <c:f>#REF!</c:f>
              <c:strCache>
                <c:ptCount val="1"/>
                <c:pt idx="0">
                  <c:v>Co  s01r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650729</c:v>
                </c:pt>
                <c:pt idx="1">
                  <c:v>606401</c:v>
                </c:pt>
                <c:pt idx="2">
                  <c:v>198573</c:v>
                </c:pt>
              </c:numCache>
            </c:numRef>
          </c:val>
        </c:ser>
        <c:ser>
          <c:idx val="139"/>
          <c:order val="139"/>
          <c:tx>
            <c:strRef>
              <c:f>#REF!</c:f>
              <c:strCache>
                <c:ptCount val="1"/>
                <c:pt idx="0">
                  <c:v>Cps  s01r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18071</c:v>
                </c:pt>
                <c:pt idx="1">
                  <c:v>16855</c:v>
                </c:pt>
                <c:pt idx="2">
                  <c:v>5385</c:v>
                </c:pt>
              </c:numCache>
            </c:numRef>
          </c:val>
        </c:ser>
        <c:ser>
          <c:idx val="140"/>
          <c:order val="140"/>
          <c:tx>
            <c:strRef>
              <c:f>#REF!</c:f>
              <c:strCache>
                <c:ptCount val="1"/>
                <c:pt idx="0">
                  <c:v>WSC  s01r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54</c:v>
                </c:pt>
                <c:pt idx="1">
                  <c:v>51</c:v>
                </c:pt>
                <c:pt idx="2">
                  <c:v>11</c:v>
                </c:pt>
              </c:numCache>
            </c:numRef>
          </c:val>
        </c:ser>
        <c:ser>
          <c:idx val="141"/>
          <c:order val="141"/>
          <c:tx>
            <c:strRef>
              <c:f>#REF!</c:f>
              <c:strCache>
                <c:ptCount val="1"/>
                <c:pt idx="0">
                  <c:v>KW  s01r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2385752</c:v>
                </c:pt>
                <c:pt idx="1">
                  <c:v>2348674</c:v>
                </c:pt>
                <c:pt idx="2">
                  <c:v>196013</c:v>
                </c:pt>
              </c:numCache>
            </c:numRef>
          </c:val>
        </c:ser>
        <c:ser>
          <c:idx val="142"/>
          <c:order val="142"/>
          <c:tx>
            <c:strRef>
              <c:f>#REF!</c:f>
              <c:strCache>
                <c:ptCount val="1"/>
                <c:pt idx="0">
                  <c:v>Zd  s01r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1290</c:v>
                </c:pt>
                <c:pt idx="1">
                  <c:v>1254</c:v>
                </c:pt>
                <c:pt idx="2">
                  <c:v>122</c:v>
                </c:pt>
              </c:numCache>
            </c:numRef>
          </c:val>
        </c:ser>
        <c:ser>
          <c:idx val="143"/>
          <c:order val="143"/>
          <c:tx>
            <c:strRef>
              <c:f>#REF!</c:f>
              <c:strCache>
                <c:ptCount val="1"/>
                <c:pt idx="0">
                  <c:v>Sprawy rodzinne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1048470</c:v>
                </c:pt>
                <c:pt idx="1">
                  <c:v>1002657</c:v>
                </c:pt>
                <c:pt idx="2">
                  <c:v>207184</c:v>
                </c:pt>
              </c:numCache>
            </c:numRef>
          </c:val>
        </c:ser>
        <c:ser>
          <c:idx val="144"/>
          <c:order val="144"/>
          <c:tx>
            <c:strRef>
              <c:f>#REF!</c:f>
              <c:strCache>
                <c:ptCount val="1"/>
                <c:pt idx="0">
                  <c:v>RC  s16r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135093</c:v>
                </c:pt>
                <c:pt idx="1">
                  <c:v>119158</c:v>
                </c:pt>
                <c:pt idx="2">
                  <c:v>70654</c:v>
                </c:pt>
              </c:numCache>
            </c:numRef>
          </c:val>
        </c:ser>
        <c:ser>
          <c:idx val="145"/>
          <c:order val="145"/>
          <c:tx>
            <c:strRef>
              <c:f>#REF!</c:f>
              <c:strCache>
                <c:ptCount val="1"/>
                <c:pt idx="0">
                  <c:v>RNs  s16r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111816</c:v>
                </c:pt>
                <c:pt idx="1">
                  <c:v>104343</c:v>
                </c:pt>
                <c:pt idx="2">
                  <c:v>33170</c:v>
                </c:pt>
              </c:numCache>
            </c:numRef>
          </c:val>
        </c:ser>
        <c:ser>
          <c:idx val="146"/>
          <c:order val="146"/>
          <c:tx>
            <c:strRef>
              <c:f>#REF!</c:f>
              <c:strCache>
                <c:ptCount val="1"/>
                <c:pt idx="0">
                  <c:v>Nsm  s16r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156960</c:v>
                </c:pt>
                <c:pt idx="1">
                  <c:v>140673</c:v>
                </c:pt>
                <c:pt idx="2">
                  <c:v>63583</c:v>
                </c:pt>
              </c:numCache>
            </c:numRef>
          </c:val>
        </c:ser>
        <c:ser>
          <c:idx val="147"/>
          <c:order val="147"/>
          <c:tx>
            <c:strRef>
              <c:f>#REF!</c:f>
              <c:strCache>
                <c:ptCount val="1"/>
                <c:pt idx="0">
                  <c:v>Npw  s18r w4+w5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59339</c:v>
                </c:pt>
                <c:pt idx="1">
                  <c:v>57353</c:v>
                </c:pt>
                <c:pt idx="2">
                  <c:v>17967</c:v>
                </c:pt>
              </c:numCache>
            </c:numRef>
          </c:val>
        </c:ser>
        <c:ser>
          <c:idx val="148"/>
          <c:order val="148"/>
          <c:tx>
            <c:strRef>
              <c:f>#REF!</c:f>
              <c:strCache>
                <c:ptCount val="1"/>
                <c:pt idx="0">
                  <c:v>s18r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25365</c:v>
                </c:pt>
                <c:pt idx="1">
                  <c:v>24375</c:v>
                </c:pt>
                <c:pt idx="2">
                  <c:v>7291</c:v>
                </c:pt>
              </c:numCache>
            </c:numRef>
          </c:val>
        </c:ser>
        <c:ser>
          <c:idx val="149"/>
          <c:order val="149"/>
          <c:tx>
            <c:strRef>
              <c:f>#REF!</c:f>
              <c:strCache>
                <c:ptCount val="1"/>
                <c:pt idx="0">
                  <c:v>s18r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33974</c:v>
                </c:pt>
                <c:pt idx="1">
                  <c:v>32978</c:v>
                </c:pt>
                <c:pt idx="2">
                  <c:v>10676</c:v>
                </c:pt>
              </c:numCache>
            </c:numRef>
          </c:val>
        </c:ser>
        <c:ser>
          <c:idx val="150"/>
          <c:order val="150"/>
          <c:tx>
            <c:strRef>
              <c:f>#REF!</c:f>
              <c:strCache>
                <c:ptCount val="1"/>
                <c:pt idx="0">
                  <c:v>Now  s16r w6+w7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38889</c:v>
                </c:pt>
                <c:pt idx="1">
                  <c:v>37143</c:v>
                </c:pt>
                <c:pt idx="2">
                  <c:v>8644</c:v>
                </c:pt>
              </c:numCache>
            </c:numRef>
          </c:val>
        </c:ser>
        <c:ser>
          <c:idx val="151"/>
          <c:order val="151"/>
          <c:tx>
            <c:strRef>
              <c:f>#REF!</c:f>
              <c:strCache>
                <c:ptCount val="1"/>
                <c:pt idx="0">
                  <c:v>s18r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19060</c:v>
                </c:pt>
                <c:pt idx="1">
                  <c:v>18074</c:v>
                </c:pt>
                <c:pt idx="2">
                  <c:v>4168</c:v>
                </c:pt>
              </c:numCache>
            </c:numRef>
          </c:val>
        </c:ser>
        <c:ser>
          <c:idx val="152"/>
          <c:order val="152"/>
          <c:tx>
            <c:strRef>
              <c:f>#REF!</c:f>
              <c:strCache>
                <c:ptCount val="1"/>
                <c:pt idx="0">
                  <c:v>s16r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19829</c:v>
                </c:pt>
                <c:pt idx="1">
                  <c:v>19069</c:v>
                </c:pt>
                <c:pt idx="2">
                  <c:v>4476</c:v>
                </c:pt>
              </c:numCache>
            </c:numRef>
          </c:val>
        </c:ser>
        <c:ser>
          <c:idx val="153"/>
          <c:order val="153"/>
          <c:tx>
            <c:strRef>
              <c:f>#REF!</c:f>
              <c:strCache>
                <c:ptCount val="1"/>
                <c:pt idx="0">
                  <c:v>Nk  s16r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504</c:v>
                </c:pt>
                <c:pt idx="1">
                  <c:v>487</c:v>
                </c:pt>
                <c:pt idx="2">
                  <c:v>285</c:v>
                </c:pt>
              </c:numCache>
            </c:numRef>
          </c:val>
        </c:ser>
        <c:ser>
          <c:idx val="154"/>
          <c:order val="154"/>
          <c:tx>
            <c:strRef>
              <c:f>#REF!</c:f>
              <c:strCache>
                <c:ptCount val="1"/>
                <c:pt idx="0">
                  <c:v>Nkd  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5"/>
          <c:order val="155"/>
          <c:tx>
            <c:strRef>
              <c:f>#REF!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6"/>
          <c:order val="156"/>
          <c:tx>
            <c:strRef>
              <c:f>#REF!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7"/>
          <c:order val="157"/>
          <c:tx>
            <c:strRef>
              <c:f>#REF!</c:f>
              <c:strCache>
                <c:ptCount val="1"/>
                <c:pt idx="0">
                  <c:v>RNc  s16r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58"/>
          <c:order val="158"/>
          <c:tx>
            <c:strRef>
              <c:f>#REF!</c:f>
              <c:strCache>
                <c:ptCount val="1"/>
                <c:pt idx="0">
                  <c:v>RCo  s16r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9415</c:v>
                </c:pt>
                <c:pt idx="1">
                  <c:v>8498</c:v>
                </c:pt>
                <c:pt idx="2">
                  <c:v>3246</c:v>
                </c:pt>
              </c:numCache>
            </c:numRef>
          </c:val>
        </c:ser>
        <c:ser>
          <c:idx val="159"/>
          <c:order val="159"/>
          <c:tx>
            <c:strRef>
              <c:f>#REF!</c:f>
              <c:strCache>
                <c:ptCount val="1"/>
                <c:pt idx="0">
                  <c:v>Nmo  s16r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51534</c:v>
                </c:pt>
                <c:pt idx="1">
                  <c:v>50900</c:v>
                </c:pt>
                <c:pt idx="2">
                  <c:v>5276</c:v>
                </c:pt>
              </c:numCache>
            </c:numRef>
          </c:val>
        </c:ser>
        <c:ser>
          <c:idx val="160"/>
          <c:order val="160"/>
          <c:tx>
            <c:strRef>
              <c:f>#REF!</c:f>
              <c:strCache>
                <c:ptCount val="1"/>
                <c:pt idx="0">
                  <c:v>RCps  s16r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33733</c:v>
                </c:pt>
                <c:pt idx="1">
                  <c:v>32914</c:v>
                </c:pt>
                <c:pt idx="2">
                  <c:v>4354</c:v>
                </c:pt>
              </c:numCache>
            </c:numRef>
          </c:val>
        </c:ser>
        <c:ser>
          <c:idx val="161"/>
          <c:order val="161"/>
          <c:tx>
            <c:strRef>
              <c:f>#REF!</c:f>
              <c:strCache>
                <c:ptCount val="1"/>
                <c:pt idx="0">
                  <c:v>posiedzenia   s16r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451183</c:v>
                </c:pt>
                <c:pt idx="1">
                  <c:v>451183</c:v>
                </c:pt>
                <c:pt idx="2" formatCode="#,##0;\-\ #,##0">
                  <c:v>0</c:v>
                </c:pt>
              </c:numCache>
            </c:numRef>
          </c:val>
        </c:ser>
        <c:ser>
          <c:idx val="162"/>
          <c:order val="162"/>
          <c:tx>
            <c:strRef>
              <c:f>#REF!</c:f>
              <c:strCache>
                <c:ptCount val="1"/>
                <c:pt idx="0">
                  <c:v>wykonawcze merytoryczne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66832</c:v>
                </c:pt>
                <c:pt idx="1">
                  <c:v>66832</c:v>
                </c:pt>
                <c:pt idx="2" formatCode="#,##0;\-\ #,##0">
                  <c:v>0</c:v>
                </c:pt>
              </c:numCache>
            </c:numRef>
          </c:val>
        </c:ser>
        <c:ser>
          <c:idx val="163"/>
          <c:order val="163"/>
          <c:tx>
            <c:strRef>
              <c:f>#REF!</c:f>
              <c:strCache>
                <c:ptCount val="1"/>
                <c:pt idx="0">
                  <c:v>WSC  s16r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</c:ser>
        <c:ser>
          <c:idx val="164"/>
          <c:order val="164"/>
          <c:tx>
            <c:strRef>
              <c:f>#REF!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77689</c:v>
                </c:pt>
                <c:pt idx="1">
                  <c:v>75573</c:v>
                </c:pt>
                <c:pt idx="2">
                  <c:v>41074</c:v>
                </c:pt>
              </c:numCache>
            </c:numRef>
          </c:val>
        </c:ser>
        <c:ser>
          <c:idx val="165"/>
          <c:order val="165"/>
          <c:tx>
            <c:strRef>
              <c:f>#REF!</c:f>
              <c:strCache>
                <c:ptCount val="1"/>
                <c:pt idx="0">
                  <c:v>P  s12r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56408</c:v>
                </c:pt>
                <c:pt idx="1">
                  <c:v>53829</c:v>
                </c:pt>
                <c:pt idx="2">
                  <c:v>38247</c:v>
                </c:pt>
              </c:numCache>
            </c:numRef>
          </c:val>
        </c:ser>
        <c:ser>
          <c:idx val="166"/>
          <c:order val="166"/>
          <c:tx>
            <c:strRef>
              <c:f>#REF!</c:f>
              <c:strCache>
                <c:ptCount val="1"/>
                <c:pt idx="0">
                  <c:v>Np  s12r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12775</c:v>
                </c:pt>
                <c:pt idx="1">
                  <c:v>14090</c:v>
                </c:pt>
                <c:pt idx="2">
                  <c:v>1015</c:v>
                </c:pt>
              </c:numCache>
            </c:numRef>
          </c:val>
        </c:ser>
        <c:ser>
          <c:idx val="167"/>
          <c:order val="167"/>
          <c:tx>
            <c:strRef>
              <c:f>#REF!</c:f>
              <c:strCache>
                <c:ptCount val="1"/>
                <c:pt idx="0">
                  <c:v>EPU prawo pracy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245</c:v>
                </c:pt>
                <c:pt idx="1">
                  <c:v>168</c:v>
                </c:pt>
                <c:pt idx="2">
                  <c:v>83</c:v>
                </c:pt>
              </c:numCache>
            </c:numRef>
          </c:val>
        </c:ser>
        <c:ser>
          <c:idx val="168"/>
          <c:order val="168"/>
          <c:tx>
            <c:strRef>
              <c:f>#REF!</c:f>
              <c:strCache>
                <c:ptCount val="1"/>
                <c:pt idx="0">
                  <c:v>Po  s12r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8502</c:v>
                </c:pt>
                <c:pt idx="1">
                  <c:v>7652</c:v>
                </c:pt>
                <c:pt idx="2">
                  <c:v>1810</c:v>
                </c:pt>
              </c:numCache>
            </c:numRef>
          </c:val>
        </c:ser>
        <c:ser>
          <c:idx val="169"/>
          <c:order val="169"/>
          <c:tx>
            <c:strRef>
              <c:f>#REF!</c:f>
              <c:strCache>
                <c:ptCount val="1"/>
                <c:pt idx="0">
                  <c:v>WSC  s12r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ser>
          <c:idx val="170"/>
          <c:order val="170"/>
          <c:tx>
            <c:strRef>
              <c:f>#REF!</c:f>
              <c:strCache>
                <c:ptCount val="1"/>
                <c:pt idx="0">
                  <c:v>Sprawy z zakr. ubezpieczeń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26244</c:v>
                </c:pt>
                <c:pt idx="1">
                  <c:v>21402</c:v>
                </c:pt>
                <c:pt idx="2">
                  <c:v>19321</c:v>
                </c:pt>
              </c:numCache>
            </c:numRef>
          </c:val>
        </c:ser>
        <c:ser>
          <c:idx val="171"/>
          <c:order val="171"/>
          <c:tx>
            <c:strRef>
              <c:f>#REF!</c:f>
              <c:strCache>
                <c:ptCount val="1"/>
                <c:pt idx="0">
                  <c:v>U  s11r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24379</c:v>
                </c:pt>
                <c:pt idx="1">
                  <c:v>19866</c:v>
                </c:pt>
                <c:pt idx="2">
                  <c:v>18708</c:v>
                </c:pt>
              </c:numCache>
            </c:numRef>
          </c:val>
        </c:ser>
        <c:ser>
          <c:idx val="172"/>
          <c:order val="172"/>
          <c:tx>
            <c:strRef>
              <c:f>#REF!</c:f>
              <c:strCache>
                <c:ptCount val="1"/>
                <c:pt idx="0">
                  <c:v>Uo  s11r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1865</c:v>
                </c:pt>
                <c:pt idx="1">
                  <c:v>1536</c:v>
                </c:pt>
                <c:pt idx="2">
                  <c:v>613</c:v>
                </c:pt>
              </c:numCache>
            </c:numRef>
          </c:val>
        </c:ser>
        <c:ser>
          <c:idx val="173"/>
          <c:order val="173"/>
          <c:tx>
            <c:strRef>
              <c:f>#REF!</c:f>
              <c:strCache>
                <c:ptCount val="1"/>
                <c:pt idx="0">
                  <c:v>WSC  s11r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74"/>
          <c:order val="174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1155617</c:v>
                </c:pt>
                <c:pt idx="1">
                  <c:v>1093175</c:v>
                </c:pt>
                <c:pt idx="2">
                  <c:v>215832</c:v>
                </c:pt>
              </c:numCache>
            </c:numRef>
          </c:val>
        </c:ser>
        <c:ser>
          <c:idx val="175"/>
          <c:order val="175"/>
          <c:tx>
            <c:strRef>
              <c:f>#REF!</c:f>
              <c:strCache>
                <c:ptCount val="1"/>
                <c:pt idx="0">
                  <c:v>GC  s16r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78774</c:v>
                </c:pt>
                <c:pt idx="1">
                  <c:v>65318</c:v>
                </c:pt>
                <c:pt idx="2">
                  <c:v>60054</c:v>
                </c:pt>
              </c:numCache>
            </c:numRef>
          </c:val>
        </c:ser>
        <c:ser>
          <c:idx val="176"/>
          <c:order val="176"/>
          <c:tx>
            <c:strRef>
              <c:f>#REF!</c:f>
              <c:strCache>
                <c:ptCount val="1"/>
                <c:pt idx="0">
                  <c:v>GNs  s16r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207</c:v>
                </c:pt>
                <c:pt idx="1">
                  <c:v>179</c:v>
                </c:pt>
                <c:pt idx="2">
                  <c:v>149</c:v>
                </c:pt>
              </c:numCache>
            </c:numRef>
          </c:val>
        </c:ser>
        <c:ser>
          <c:idx val="177"/>
          <c:order val="177"/>
          <c:tx>
            <c:strRef>
              <c:f>#REF!</c:f>
              <c:strCache>
                <c:ptCount val="1"/>
                <c:pt idx="0">
                  <c:v>GNc  s16r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467961</c:v>
                </c:pt>
                <c:pt idx="1">
                  <c:v>458727</c:v>
                </c:pt>
                <c:pt idx="2">
                  <c:v>78085</c:v>
                </c:pt>
              </c:numCache>
            </c:numRef>
          </c:val>
        </c:ser>
        <c:ser>
          <c:idx val="178"/>
          <c:order val="178"/>
          <c:tx>
            <c:strRef>
              <c:f>#REF!</c:f>
              <c:strCache>
                <c:ptCount val="1"/>
                <c:pt idx="0">
                  <c:v>EPU gosp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244238</c:v>
                </c:pt>
                <c:pt idx="1">
                  <c:v>201579</c:v>
                </c:pt>
                <c:pt idx="2">
                  <c:v>49501</c:v>
                </c:pt>
              </c:numCache>
            </c:numRef>
          </c:val>
        </c:ser>
        <c:ser>
          <c:idx val="179"/>
          <c:order val="179"/>
          <c:tx>
            <c:strRef>
              <c:f>#REF!</c:f>
              <c:strCache>
                <c:ptCount val="1"/>
                <c:pt idx="0">
                  <c:v>GCo  s16r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35682</c:v>
                </c:pt>
                <c:pt idx="1">
                  <c:v>29263</c:v>
                </c:pt>
                <c:pt idx="2">
                  <c:v>10901</c:v>
                </c:pt>
              </c:numCache>
            </c:numRef>
          </c:val>
        </c:ser>
        <c:ser>
          <c:idx val="180"/>
          <c:order val="180"/>
          <c:tx>
            <c:strRef>
              <c:f>#REF!</c:f>
              <c:strCache>
                <c:ptCount val="1"/>
                <c:pt idx="0">
                  <c:v>GCps  s16r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3161</c:v>
                </c:pt>
                <c:pt idx="1">
                  <c:v>2702</c:v>
                </c:pt>
                <c:pt idx="2">
                  <c:v>1356</c:v>
                </c:pt>
              </c:numCache>
            </c:numRef>
          </c:val>
        </c:ser>
        <c:ser>
          <c:idx val="181"/>
          <c:order val="181"/>
          <c:tx>
            <c:strRef>
              <c:f>#REF!</c:f>
              <c:strCache>
                <c:ptCount val="1"/>
                <c:pt idx="0">
                  <c:v>postępowanie upadłościowe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8499</c:v>
                </c:pt>
                <c:pt idx="1">
                  <c:v>7625</c:v>
                </c:pt>
                <c:pt idx="2">
                  <c:v>5912</c:v>
                </c:pt>
              </c:numCache>
            </c:numRef>
          </c:val>
        </c:ser>
        <c:ser>
          <c:idx val="182"/>
          <c:order val="182"/>
          <c:tx>
            <c:strRef>
              <c:f>#REF!</c:f>
              <c:strCache>
                <c:ptCount val="1"/>
                <c:pt idx="0">
                  <c:v>GU  s20UN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3613</c:v>
                </c:pt>
                <c:pt idx="1">
                  <c:v>3432</c:v>
                </c:pt>
                <c:pt idx="2">
                  <c:v>1175</c:v>
                </c:pt>
              </c:numCache>
            </c:numRef>
          </c:val>
        </c:ser>
        <c:ser>
          <c:idx val="183"/>
          <c:order val="183"/>
          <c:tx>
            <c:strRef>
              <c:f>#REF!</c:f>
              <c:strCache>
                <c:ptCount val="1"/>
                <c:pt idx="0">
                  <c:v>GUp  s20UN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748</c:v>
                </c:pt>
                <c:pt idx="1">
                  <c:v>478</c:v>
                </c:pt>
                <c:pt idx="2">
                  <c:v>2580</c:v>
                </c:pt>
              </c:numCache>
            </c:numRef>
          </c:val>
        </c:ser>
        <c:ser>
          <c:idx val="184"/>
          <c:order val="184"/>
          <c:tx>
            <c:strRef>
              <c:f>#REF!</c:f>
              <c:strCache>
                <c:ptCount val="1"/>
                <c:pt idx="0">
                  <c:v>GN  s20UN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</c:v>
                </c:pt>
                <c:pt idx="1">
                  <c:v>24</c:v>
                </c:pt>
                <c:pt idx="2">
                  <c:v>4</c:v>
                </c:pt>
              </c:numCache>
            </c:numRef>
          </c:val>
        </c:ser>
        <c:ser>
          <c:idx val="185"/>
          <c:order val="185"/>
          <c:tx>
            <c:strRef>
              <c:f>#REF!</c:f>
              <c:strCache>
                <c:ptCount val="1"/>
                <c:pt idx="0">
                  <c:v>GZd  s20UN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1201</c:v>
                </c:pt>
                <c:pt idx="1">
                  <c:v>1007</c:v>
                </c:pt>
                <c:pt idx="2">
                  <c:v>793</c:v>
                </c:pt>
              </c:numCache>
            </c:numRef>
          </c:val>
        </c:ser>
        <c:ser>
          <c:idx val="186"/>
          <c:order val="186"/>
          <c:tx>
            <c:strRef>
              <c:f>#REF!</c:f>
              <c:strCache>
                <c:ptCount val="1"/>
                <c:pt idx="0">
                  <c:v>GUo  s20UN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509</c:v>
                </c:pt>
                <c:pt idx="1">
                  <c:v>456</c:v>
                </c:pt>
                <c:pt idx="2">
                  <c:v>120</c:v>
                </c:pt>
              </c:numCache>
            </c:numRef>
          </c:val>
        </c:ser>
        <c:ser>
          <c:idx val="187"/>
          <c:order val="187"/>
          <c:tx>
            <c:strRef>
              <c:f>#REF!</c:f>
              <c:strCache>
                <c:ptCount val="1"/>
                <c:pt idx="0">
                  <c:v>GUu  s20UN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</c:v>
                </c:pt>
                <c:pt idx="1">
                  <c:v>75</c:v>
                </c:pt>
                <c:pt idx="2">
                  <c:v>31</c:v>
                </c:pt>
              </c:numCache>
            </c:numRef>
          </c:val>
        </c:ser>
        <c:ser>
          <c:idx val="188"/>
          <c:order val="188"/>
          <c:tx>
            <c:strRef>
              <c:f>#REF!</c:f>
              <c:strCache>
                <c:ptCount val="1"/>
                <c:pt idx="0">
                  <c:v>GUz  s20UN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871</c:v>
                </c:pt>
                <c:pt idx="1">
                  <c:v>620</c:v>
                </c:pt>
                <c:pt idx="2">
                  <c:v>484</c:v>
                </c:pt>
              </c:numCache>
            </c:numRef>
          </c:val>
        </c:ser>
        <c:ser>
          <c:idx val="189"/>
          <c:order val="189"/>
          <c:tx>
            <c:strRef>
              <c:f>#REF!</c:f>
              <c:strCache>
                <c:ptCount val="1"/>
                <c:pt idx="0">
                  <c:v>GUk  s20UN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1454</c:v>
                </c:pt>
                <c:pt idx="1">
                  <c:v>1507</c:v>
                </c:pt>
                <c:pt idx="2">
                  <c:v>614</c:v>
                </c:pt>
              </c:numCache>
            </c:numRef>
          </c:val>
        </c:ser>
        <c:ser>
          <c:idx val="190"/>
          <c:order val="190"/>
          <c:tx>
            <c:strRef>
              <c:f>#REF!</c:f>
              <c:strCache>
                <c:ptCount val="1"/>
                <c:pt idx="0">
                  <c:v>U+Ukł  s20UN Wiersz 16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</c:v>
                </c:pt>
                <c:pt idx="1">
                  <c:v>26</c:v>
                </c:pt>
                <c:pt idx="2">
                  <c:v>111</c:v>
                </c:pt>
              </c:numCache>
            </c:numRef>
          </c:val>
        </c:ser>
        <c:ser>
          <c:idx val="191"/>
          <c:order val="191"/>
          <c:tx>
            <c:strRef>
              <c:f>#REF!</c:f>
              <c:strCache>
                <c:ptCount val="1"/>
                <c:pt idx="0">
                  <c:v>WSC  s19r+s20UN Wiersz 17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</c:v>
                </c:pt>
                <c:pt idx="1">
                  <c:v>30</c:v>
                </c:pt>
                <c:pt idx="2">
                  <c:v>1</c:v>
                </c:pt>
              </c:numCache>
            </c:numRef>
          </c:val>
        </c:ser>
        <c:ser>
          <c:idx val="192"/>
          <c:order val="192"/>
          <c:tx>
            <c:strRef>
              <c:f>#REF!</c:f>
              <c:strCache>
                <c:ptCount val="1"/>
                <c:pt idx="0">
                  <c:v>rejestrowe  Suma W20+W21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561330</c:v>
                </c:pt>
                <c:pt idx="1">
                  <c:v>529331</c:v>
                </c:pt>
                <c:pt idx="2">
                  <c:v>59374</c:v>
                </c:pt>
              </c:numCache>
            </c:numRef>
          </c:val>
        </c:ser>
        <c:ser>
          <c:idx val="193"/>
          <c:order val="193"/>
          <c:tx>
            <c:strRef>
              <c:f>#REF!</c:f>
              <c:strCache>
                <c:ptCount val="1"/>
                <c:pt idx="0">
                  <c:v>s20Z Wiersz 20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68935</c:v>
                </c:pt>
                <c:pt idx="1">
                  <c:v>68533</c:v>
                </c:pt>
                <c:pt idx="2">
                  <c:v>3194</c:v>
                </c:pt>
              </c:numCache>
            </c:numRef>
          </c:val>
        </c:ser>
        <c:ser>
          <c:idx val="194"/>
          <c:order val="194"/>
          <c:tx>
            <c:strRef>
              <c:f>#REF!</c:f>
              <c:strCache>
                <c:ptCount val="1"/>
                <c:pt idx="0">
                  <c:v>KRS  Suma KRS Wiersz 21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492395</c:v>
                </c:pt>
                <c:pt idx="1">
                  <c:v>460798</c:v>
                </c:pt>
                <c:pt idx="2">
                  <c:v>56180</c:v>
                </c:pt>
              </c:numCache>
            </c:numRef>
          </c:val>
        </c:ser>
        <c:ser>
          <c:idx val="195"/>
          <c:order val="195"/>
          <c:tx>
            <c:strRef>
              <c:f>#REF!</c:f>
              <c:strCache>
                <c:ptCount val="1"/>
                <c:pt idx="0">
                  <c:v>rozwody i separacje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72352</c:v>
                </c:pt>
                <c:pt idx="1">
                  <c:v>66608</c:v>
                </c:pt>
                <c:pt idx="2">
                  <c:v>53333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846080"/>
        <c:axId val="44864256"/>
      </c:barChart>
      <c:catAx>
        <c:axId val="448460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44864256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44864256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44846080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9.2404485004228029E-2"/>
          <c:h val="0.12936161011910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III kw 2014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2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863600</xdr:colOff>
      <xdr:row>3</xdr:row>
      <xdr:rowOff>130175</xdr:rowOff>
    </xdr:to>
    <xdr:pic macro="[2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0"/>
          <a:ext cx="1949450" cy="10922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2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&#261;du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du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3" t="s">
        <v>3</v>
      </c>
      <c r="D14" s="13"/>
    </row>
    <row r="15" spans="1:4" x14ac:dyDescent="0.2">
      <c r="C15" s="7"/>
      <c r="D15" s="7"/>
    </row>
  </sheetData>
  <phoneticPr fontId="4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C1" s="8" t="s">
        <v>211</v>
      </c>
      <c r="D1" s="89" t="s">
        <v>179</v>
      </c>
      <c r="H1" s="1" t="s">
        <v>0</v>
      </c>
    </row>
    <row r="2" spans="3:12" s="5" customFormat="1" ht="33.75" customHeight="1" x14ac:dyDescent="0.2">
      <c r="C2" s="5" t="s">
        <v>212</v>
      </c>
      <c r="D2" s="114" t="s">
        <v>179</v>
      </c>
      <c r="H2" s="12" t="s">
        <v>207</v>
      </c>
      <c r="I2" s="14" t="s">
        <v>208</v>
      </c>
      <c r="K2" s="12" t="s">
        <v>221</v>
      </c>
      <c r="L2" s="14" t="s">
        <v>179</v>
      </c>
    </row>
    <row r="3" spans="3:12" s="4" customFormat="1" ht="18" customHeight="1" x14ac:dyDescent="0.2">
      <c r="C3" s="111" t="s">
        <v>213</v>
      </c>
      <c r="D3" s="115" t="s">
        <v>179</v>
      </c>
    </row>
    <row r="4" spans="3:12" x14ac:dyDescent="0.2">
      <c r="C4" s="8" t="s">
        <v>214</v>
      </c>
      <c r="D4" s="89" t="s">
        <v>179</v>
      </c>
    </row>
    <row r="5" spans="3:12" ht="12.75" hidden="1" x14ac:dyDescent="0.2">
      <c r="C5" s="8" t="s">
        <v>215</v>
      </c>
      <c r="D5" s="89" t="s">
        <v>179</v>
      </c>
      <c r="G5" s="6" t="s">
        <v>1</v>
      </c>
      <c r="H5" s="2"/>
      <c r="I5" s="2"/>
      <c r="J5" s="2"/>
      <c r="K5" s="3"/>
    </row>
    <row r="6" spans="3:12" hidden="1" x14ac:dyDescent="0.2">
      <c r="C6" s="8"/>
      <c r="D6" s="89"/>
      <c r="G6" s="83" t="s">
        <v>207</v>
      </c>
      <c r="H6" s="84" t="s">
        <v>208</v>
      </c>
      <c r="I6" s="9"/>
      <c r="J6" s="85" t="s">
        <v>226</v>
      </c>
      <c r="K6" s="86" t="s">
        <v>233</v>
      </c>
    </row>
    <row r="7" spans="3:12" hidden="1" x14ac:dyDescent="0.2">
      <c r="C7" s="8"/>
      <c r="D7" s="89"/>
      <c r="G7" s="81" t="s">
        <v>220</v>
      </c>
      <c r="H7" s="82" t="s">
        <v>208</v>
      </c>
      <c r="I7" s="10"/>
      <c r="J7" s="79" t="s">
        <v>219</v>
      </c>
      <c r="K7" s="80" t="s">
        <v>232</v>
      </c>
    </row>
    <row r="8" spans="3:12" hidden="1" x14ac:dyDescent="0.2">
      <c r="C8" s="8"/>
      <c r="D8" s="89"/>
      <c r="G8" s="81" t="s">
        <v>225</v>
      </c>
      <c r="H8" s="82" t="s">
        <v>208</v>
      </c>
      <c r="I8" s="10"/>
      <c r="J8" s="79" t="s">
        <v>224</v>
      </c>
      <c r="K8" s="80" t="s">
        <v>234</v>
      </c>
    </row>
    <row r="9" spans="3:12" hidden="1" x14ac:dyDescent="0.2">
      <c r="C9" s="8"/>
      <c r="D9" s="89"/>
      <c r="G9" s="81" t="s">
        <v>222</v>
      </c>
      <c r="H9" s="82" t="s">
        <v>223</v>
      </c>
      <c r="I9" s="10"/>
      <c r="J9" s="79" t="s">
        <v>216</v>
      </c>
      <c r="K9" s="80" t="s">
        <v>179</v>
      </c>
    </row>
    <row r="10" spans="3:12" hidden="1" x14ac:dyDescent="0.2">
      <c r="C10" s="8"/>
      <c r="D10" s="89"/>
      <c r="G10" s="81" t="s">
        <v>209</v>
      </c>
      <c r="H10" s="82" t="s">
        <v>210</v>
      </c>
      <c r="I10" s="10"/>
      <c r="J10" s="79" t="s">
        <v>227</v>
      </c>
      <c r="K10" s="80" t="s">
        <v>179</v>
      </c>
    </row>
    <row r="11" spans="3:12" hidden="1" x14ac:dyDescent="0.2">
      <c r="C11" s="8"/>
      <c r="D11" s="8"/>
      <c r="G11" s="77" t="s">
        <v>218</v>
      </c>
      <c r="H11" s="78" t="s">
        <v>217</v>
      </c>
      <c r="I11" s="11"/>
      <c r="J11" s="87" t="s">
        <v>221</v>
      </c>
      <c r="K11" s="88" t="s">
        <v>179</v>
      </c>
    </row>
    <row r="12" spans="3:12" x14ac:dyDescent="0.2">
      <c r="C12" s="8"/>
      <c r="D12" s="8"/>
    </row>
    <row r="13" spans="3:12" x14ac:dyDescent="0.2">
      <c r="C13" s="8"/>
      <c r="D13" s="8"/>
    </row>
    <row r="14" spans="3:12" ht="12.75" x14ac:dyDescent="0.2">
      <c r="C14" s="15" t="s">
        <v>3</v>
      </c>
      <c r="D14" s="15"/>
      <c r="F14" t="s">
        <v>2</v>
      </c>
    </row>
    <row r="15" spans="3:12" x14ac:dyDescent="0.2">
      <c r="C15" s="112"/>
      <c r="D15" s="112"/>
      <c r="F15" t="s">
        <v>2</v>
      </c>
    </row>
    <row r="16" spans="3:12" x14ac:dyDescent="0.2">
      <c r="C16" s="144"/>
      <c r="D16" s="144"/>
      <c r="F16" t="s">
        <v>2</v>
      </c>
    </row>
    <row r="17" spans="3:6" x14ac:dyDescent="0.2">
      <c r="C17" s="144"/>
      <c r="D17" s="144"/>
      <c r="F17" t="s">
        <v>2</v>
      </c>
    </row>
    <row r="18" spans="3:6" x14ac:dyDescent="0.2">
      <c r="C18" s="144"/>
      <c r="D18" s="144"/>
      <c r="F18" t="s">
        <v>2</v>
      </c>
    </row>
    <row r="19" spans="3:6" x14ac:dyDescent="0.2">
      <c r="C19" s="144"/>
      <c r="D19" s="144"/>
      <c r="F19" t="s">
        <v>2</v>
      </c>
    </row>
    <row r="20" spans="3:6" x14ac:dyDescent="0.2">
      <c r="C20" s="113"/>
      <c r="D20" s="113"/>
      <c r="F20" t="s">
        <v>2</v>
      </c>
    </row>
    <row r="21" spans="3:6" x14ac:dyDescent="0.2">
      <c r="F21" t="s">
        <v>2</v>
      </c>
    </row>
    <row r="22" spans="3:6" x14ac:dyDescent="0.2">
      <c r="F22" t="s">
        <v>2</v>
      </c>
    </row>
    <row r="23" spans="3:6" x14ac:dyDescent="0.2">
      <c r="F23" t="s">
        <v>2</v>
      </c>
    </row>
    <row r="24" spans="3:6" x14ac:dyDescent="0.2">
      <c r="F24" t="s">
        <v>2</v>
      </c>
    </row>
    <row r="25" spans="3:6" x14ac:dyDescent="0.2">
      <c r="F25" t="s">
        <v>2</v>
      </c>
    </row>
    <row r="26" spans="3:6" x14ac:dyDescent="0.2">
      <c r="F26" t="s">
        <v>2</v>
      </c>
    </row>
    <row r="27" spans="3:6" x14ac:dyDescent="0.2">
      <c r="F27" t="s">
        <v>2</v>
      </c>
    </row>
    <row r="28" spans="3:6" x14ac:dyDescent="0.2">
      <c r="F28" t="s">
        <v>2</v>
      </c>
    </row>
    <row r="29" spans="3:6" x14ac:dyDescent="0.2">
      <c r="F29" t="s">
        <v>2</v>
      </c>
    </row>
    <row r="30" spans="3:6" x14ac:dyDescent="0.2">
      <c r="F30" t="s">
        <v>2</v>
      </c>
    </row>
    <row r="31" spans="3:6" x14ac:dyDescent="0.2">
      <c r="F31" t="s">
        <v>2</v>
      </c>
    </row>
    <row r="32" spans="3:6" x14ac:dyDescent="0.2">
      <c r="F32" t="s">
        <v>2</v>
      </c>
    </row>
    <row r="33" spans="6:6" x14ac:dyDescent="0.2">
      <c r="F33" t="s">
        <v>2</v>
      </c>
    </row>
    <row r="34" spans="6:6" x14ac:dyDescent="0.2">
      <c r="F34" t="s">
        <v>2</v>
      </c>
    </row>
    <row r="35" spans="6:6" x14ac:dyDescent="0.2">
      <c r="F35" t="s">
        <v>2</v>
      </c>
    </row>
    <row r="36" spans="6:6" x14ac:dyDescent="0.2">
      <c r="F36" t="s">
        <v>2</v>
      </c>
    </row>
    <row r="37" spans="6:6" x14ac:dyDescent="0.2">
      <c r="F37" t="s">
        <v>2</v>
      </c>
    </row>
    <row r="38" spans="6:6" x14ac:dyDescent="0.2">
      <c r="F38" t="s">
        <v>2</v>
      </c>
    </row>
    <row r="39" spans="6:6" x14ac:dyDescent="0.2">
      <c r="F39" t="s">
        <v>2</v>
      </c>
    </row>
    <row r="40" spans="6:6" x14ac:dyDescent="0.2">
      <c r="F40" t="s">
        <v>2</v>
      </c>
    </row>
    <row r="41" spans="6:6" x14ac:dyDescent="0.2">
      <c r="F41" t="s">
        <v>2</v>
      </c>
    </row>
    <row r="42" spans="6:6" x14ac:dyDescent="0.2">
      <c r="F42" t="s">
        <v>2</v>
      </c>
    </row>
    <row r="43" spans="6:6" x14ac:dyDescent="0.2">
      <c r="F43" t="s">
        <v>2</v>
      </c>
    </row>
    <row r="44" spans="6:6" x14ac:dyDescent="0.2">
      <c r="F44" t="s">
        <v>2</v>
      </c>
    </row>
    <row r="45" spans="6:6" x14ac:dyDescent="0.2">
      <c r="F45" t="s">
        <v>2</v>
      </c>
    </row>
    <row r="46" spans="6:6" x14ac:dyDescent="0.2">
      <c r="F46" t="s">
        <v>2</v>
      </c>
    </row>
    <row r="47" spans="6:6" x14ac:dyDescent="0.2">
      <c r="F47" t="s">
        <v>2</v>
      </c>
    </row>
    <row r="48" spans="6:6" x14ac:dyDescent="0.2">
      <c r="F48" t="s">
        <v>2</v>
      </c>
    </row>
  </sheetData>
  <phoneticPr fontId="4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"/>
  <sheetViews>
    <sheetView view="pageLayout" zoomScaleNormal="100" workbookViewId="0">
      <selection activeCell="A2" sqref="A2:I2"/>
    </sheetView>
  </sheetViews>
  <sheetFormatPr defaultColWidth="13.6640625" defaultRowHeight="12.75" x14ac:dyDescent="0.2"/>
  <cols>
    <col min="1" max="1" width="45.5" style="92" customWidth="1"/>
    <col min="2" max="2" width="13.33203125" style="92" customWidth="1"/>
    <col min="3" max="3" width="13.5" style="92" customWidth="1"/>
    <col min="4" max="4" width="14.5" style="92" customWidth="1"/>
    <col min="5" max="6" width="13.33203125" style="92" customWidth="1"/>
    <col min="7" max="7" width="14.5" style="92" customWidth="1"/>
    <col min="8" max="9" width="13.33203125" style="92" customWidth="1"/>
    <col min="10" max="10" width="14.5" style="92" customWidth="1"/>
    <col min="11" max="11" width="1.1640625" style="92" customWidth="1"/>
    <col min="12" max="251" width="13.6640625" style="92"/>
    <col min="252" max="252" width="32.33203125" style="92" customWidth="1"/>
    <col min="253" max="253" width="14.83203125" style="92" customWidth="1"/>
    <col min="254" max="254" width="15.83203125" style="92" customWidth="1"/>
    <col min="255" max="255" width="14.83203125" style="92" customWidth="1"/>
    <col min="256" max="256" width="16.6640625" style="92" customWidth="1"/>
    <col min="257" max="257" width="15.6640625" style="92" customWidth="1"/>
    <col min="258" max="261" width="14.83203125" style="92" customWidth="1"/>
    <col min="262" max="507" width="13.6640625" style="92"/>
    <col min="508" max="508" width="32.33203125" style="92" customWidth="1"/>
    <col min="509" max="509" width="14.83203125" style="92" customWidth="1"/>
    <col min="510" max="510" width="15.83203125" style="92" customWidth="1"/>
    <col min="511" max="511" width="14.83203125" style="92" customWidth="1"/>
    <col min="512" max="512" width="16.6640625" style="92" customWidth="1"/>
    <col min="513" max="513" width="15.6640625" style="92" customWidth="1"/>
    <col min="514" max="517" width="14.83203125" style="92" customWidth="1"/>
    <col min="518" max="763" width="13.6640625" style="92"/>
    <col min="764" max="764" width="32.33203125" style="92" customWidth="1"/>
    <col min="765" max="765" width="14.83203125" style="92" customWidth="1"/>
    <col min="766" max="766" width="15.83203125" style="92" customWidth="1"/>
    <col min="767" max="767" width="14.83203125" style="92" customWidth="1"/>
    <col min="768" max="768" width="16.6640625" style="92" customWidth="1"/>
    <col min="769" max="769" width="15.6640625" style="92" customWidth="1"/>
    <col min="770" max="773" width="14.83203125" style="92" customWidth="1"/>
    <col min="774" max="1019" width="13.6640625" style="92"/>
    <col min="1020" max="1020" width="32.33203125" style="92" customWidth="1"/>
    <col min="1021" max="1021" width="14.83203125" style="92" customWidth="1"/>
    <col min="1022" max="1022" width="15.83203125" style="92" customWidth="1"/>
    <col min="1023" max="1023" width="14.83203125" style="92" customWidth="1"/>
    <col min="1024" max="1024" width="16.6640625" style="92" customWidth="1"/>
    <col min="1025" max="1025" width="15.6640625" style="92" customWidth="1"/>
    <col min="1026" max="1029" width="14.83203125" style="92" customWidth="1"/>
    <col min="1030" max="1275" width="13.6640625" style="92"/>
    <col min="1276" max="1276" width="32.33203125" style="92" customWidth="1"/>
    <col min="1277" max="1277" width="14.83203125" style="92" customWidth="1"/>
    <col min="1278" max="1278" width="15.83203125" style="92" customWidth="1"/>
    <col min="1279" max="1279" width="14.83203125" style="92" customWidth="1"/>
    <col min="1280" max="1280" width="16.6640625" style="92" customWidth="1"/>
    <col min="1281" max="1281" width="15.6640625" style="92" customWidth="1"/>
    <col min="1282" max="1285" width="14.83203125" style="92" customWidth="1"/>
    <col min="1286" max="1531" width="13.6640625" style="92"/>
    <col min="1532" max="1532" width="32.33203125" style="92" customWidth="1"/>
    <col min="1533" max="1533" width="14.83203125" style="92" customWidth="1"/>
    <col min="1534" max="1534" width="15.83203125" style="92" customWidth="1"/>
    <col min="1535" max="1535" width="14.83203125" style="92" customWidth="1"/>
    <col min="1536" max="1536" width="16.6640625" style="92" customWidth="1"/>
    <col min="1537" max="1537" width="15.6640625" style="92" customWidth="1"/>
    <col min="1538" max="1541" width="14.83203125" style="92" customWidth="1"/>
    <col min="1542" max="1787" width="13.6640625" style="92"/>
    <col min="1788" max="1788" width="32.33203125" style="92" customWidth="1"/>
    <col min="1789" max="1789" width="14.83203125" style="92" customWidth="1"/>
    <col min="1790" max="1790" width="15.83203125" style="92" customWidth="1"/>
    <col min="1791" max="1791" width="14.83203125" style="92" customWidth="1"/>
    <col min="1792" max="1792" width="16.6640625" style="92" customWidth="1"/>
    <col min="1793" max="1793" width="15.6640625" style="92" customWidth="1"/>
    <col min="1794" max="1797" width="14.83203125" style="92" customWidth="1"/>
    <col min="1798" max="2043" width="13.6640625" style="92"/>
    <col min="2044" max="2044" width="32.33203125" style="92" customWidth="1"/>
    <col min="2045" max="2045" width="14.83203125" style="92" customWidth="1"/>
    <col min="2046" max="2046" width="15.83203125" style="92" customWidth="1"/>
    <col min="2047" max="2047" width="14.83203125" style="92" customWidth="1"/>
    <col min="2048" max="2048" width="16.6640625" style="92" customWidth="1"/>
    <col min="2049" max="2049" width="15.6640625" style="92" customWidth="1"/>
    <col min="2050" max="2053" width="14.83203125" style="92" customWidth="1"/>
    <col min="2054" max="2299" width="13.6640625" style="92"/>
    <col min="2300" max="2300" width="32.33203125" style="92" customWidth="1"/>
    <col min="2301" max="2301" width="14.83203125" style="92" customWidth="1"/>
    <col min="2302" max="2302" width="15.83203125" style="92" customWidth="1"/>
    <col min="2303" max="2303" width="14.83203125" style="92" customWidth="1"/>
    <col min="2304" max="2304" width="16.6640625" style="92" customWidth="1"/>
    <col min="2305" max="2305" width="15.6640625" style="92" customWidth="1"/>
    <col min="2306" max="2309" width="14.83203125" style="92" customWidth="1"/>
    <col min="2310" max="2555" width="13.6640625" style="92"/>
    <col min="2556" max="2556" width="32.33203125" style="92" customWidth="1"/>
    <col min="2557" max="2557" width="14.83203125" style="92" customWidth="1"/>
    <col min="2558" max="2558" width="15.83203125" style="92" customWidth="1"/>
    <col min="2559" max="2559" width="14.83203125" style="92" customWidth="1"/>
    <col min="2560" max="2560" width="16.6640625" style="92" customWidth="1"/>
    <col min="2561" max="2561" width="15.6640625" style="92" customWidth="1"/>
    <col min="2562" max="2565" width="14.83203125" style="92" customWidth="1"/>
    <col min="2566" max="2811" width="13.6640625" style="92"/>
    <col min="2812" max="2812" width="32.33203125" style="92" customWidth="1"/>
    <col min="2813" max="2813" width="14.83203125" style="92" customWidth="1"/>
    <col min="2814" max="2814" width="15.83203125" style="92" customWidth="1"/>
    <col min="2815" max="2815" width="14.83203125" style="92" customWidth="1"/>
    <col min="2816" max="2816" width="16.6640625" style="92" customWidth="1"/>
    <col min="2817" max="2817" width="15.6640625" style="92" customWidth="1"/>
    <col min="2818" max="2821" width="14.83203125" style="92" customWidth="1"/>
    <col min="2822" max="3067" width="13.6640625" style="92"/>
    <col min="3068" max="3068" width="32.33203125" style="92" customWidth="1"/>
    <col min="3069" max="3069" width="14.83203125" style="92" customWidth="1"/>
    <col min="3070" max="3070" width="15.83203125" style="92" customWidth="1"/>
    <col min="3071" max="3071" width="14.83203125" style="92" customWidth="1"/>
    <col min="3072" max="3072" width="16.6640625" style="92" customWidth="1"/>
    <col min="3073" max="3073" width="15.6640625" style="92" customWidth="1"/>
    <col min="3074" max="3077" width="14.83203125" style="92" customWidth="1"/>
    <col min="3078" max="3323" width="13.6640625" style="92"/>
    <col min="3324" max="3324" width="32.33203125" style="92" customWidth="1"/>
    <col min="3325" max="3325" width="14.83203125" style="92" customWidth="1"/>
    <col min="3326" max="3326" width="15.83203125" style="92" customWidth="1"/>
    <col min="3327" max="3327" width="14.83203125" style="92" customWidth="1"/>
    <col min="3328" max="3328" width="16.6640625" style="92" customWidth="1"/>
    <col min="3329" max="3329" width="15.6640625" style="92" customWidth="1"/>
    <col min="3330" max="3333" width="14.83203125" style="92" customWidth="1"/>
    <col min="3334" max="3579" width="13.6640625" style="92"/>
    <col min="3580" max="3580" width="32.33203125" style="92" customWidth="1"/>
    <col min="3581" max="3581" width="14.83203125" style="92" customWidth="1"/>
    <col min="3582" max="3582" width="15.83203125" style="92" customWidth="1"/>
    <col min="3583" max="3583" width="14.83203125" style="92" customWidth="1"/>
    <col min="3584" max="3584" width="16.6640625" style="92" customWidth="1"/>
    <col min="3585" max="3585" width="15.6640625" style="92" customWidth="1"/>
    <col min="3586" max="3589" width="14.83203125" style="92" customWidth="1"/>
    <col min="3590" max="3835" width="13.6640625" style="92"/>
    <col min="3836" max="3836" width="32.33203125" style="92" customWidth="1"/>
    <col min="3837" max="3837" width="14.83203125" style="92" customWidth="1"/>
    <col min="3838" max="3838" width="15.83203125" style="92" customWidth="1"/>
    <col min="3839" max="3839" width="14.83203125" style="92" customWidth="1"/>
    <col min="3840" max="3840" width="16.6640625" style="92" customWidth="1"/>
    <col min="3841" max="3841" width="15.6640625" style="92" customWidth="1"/>
    <col min="3842" max="3845" width="14.83203125" style="92" customWidth="1"/>
    <col min="3846" max="4091" width="13.6640625" style="92"/>
    <col min="4092" max="4092" width="32.33203125" style="92" customWidth="1"/>
    <col min="4093" max="4093" width="14.83203125" style="92" customWidth="1"/>
    <col min="4094" max="4094" width="15.83203125" style="92" customWidth="1"/>
    <col min="4095" max="4095" width="14.83203125" style="92" customWidth="1"/>
    <col min="4096" max="4096" width="16.6640625" style="92" customWidth="1"/>
    <col min="4097" max="4097" width="15.6640625" style="92" customWidth="1"/>
    <col min="4098" max="4101" width="14.83203125" style="92" customWidth="1"/>
    <col min="4102" max="4347" width="13.6640625" style="92"/>
    <col min="4348" max="4348" width="32.33203125" style="92" customWidth="1"/>
    <col min="4349" max="4349" width="14.83203125" style="92" customWidth="1"/>
    <col min="4350" max="4350" width="15.83203125" style="92" customWidth="1"/>
    <col min="4351" max="4351" width="14.83203125" style="92" customWidth="1"/>
    <col min="4352" max="4352" width="16.6640625" style="92" customWidth="1"/>
    <col min="4353" max="4353" width="15.6640625" style="92" customWidth="1"/>
    <col min="4354" max="4357" width="14.83203125" style="92" customWidth="1"/>
    <col min="4358" max="4603" width="13.6640625" style="92"/>
    <col min="4604" max="4604" width="32.33203125" style="92" customWidth="1"/>
    <col min="4605" max="4605" width="14.83203125" style="92" customWidth="1"/>
    <col min="4606" max="4606" width="15.83203125" style="92" customWidth="1"/>
    <col min="4607" max="4607" width="14.83203125" style="92" customWidth="1"/>
    <col min="4608" max="4608" width="16.6640625" style="92" customWidth="1"/>
    <col min="4609" max="4609" width="15.6640625" style="92" customWidth="1"/>
    <col min="4610" max="4613" width="14.83203125" style="92" customWidth="1"/>
    <col min="4614" max="4859" width="13.6640625" style="92"/>
    <col min="4860" max="4860" width="32.33203125" style="92" customWidth="1"/>
    <col min="4861" max="4861" width="14.83203125" style="92" customWidth="1"/>
    <col min="4862" max="4862" width="15.83203125" style="92" customWidth="1"/>
    <col min="4863" max="4863" width="14.83203125" style="92" customWidth="1"/>
    <col min="4864" max="4864" width="16.6640625" style="92" customWidth="1"/>
    <col min="4865" max="4865" width="15.6640625" style="92" customWidth="1"/>
    <col min="4866" max="4869" width="14.83203125" style="92" customWidth="1"/>
    <col min="4870" max="5115" width="13.6640625" style="92"/>
    <col min="5116" max="5116" width="32.33203125" style="92" customWidth="1"/>
    <col min="5117" max="5117" width="14.83203125" style="92" customWidth="1"/>
    <col min="5118" max="5118" width="15.83203125" style="92" customWidth="1"/>
    <col min="5119" max="5119" width="14.83203125" style="92" customWidth="1"/>
    <col min="5120" max="5120" width="16.6640625" style="92" customWidth="1"/>
    <col min="5121" max="5121" width="15.6640625" style="92" customWidth="1"/>
    <col min="5122" max="5125" width="14.83203125" style="92" customWidth="1"/>
    <col min="5126" max="5371" width="13.6640625" style="92"/>
    <col min="5372" max="5372" width="32.33203125" style="92" customWidth="1"/>
    <col min="5373" max="5373" width="14.83203125" style="92" customWidth="1"/>
    <col min="5374" max="5374" width="15.83203125" style="92" customWidth="1"/>
    <col min="5375" max="5375" width="14.83203125" style="92" customWidth="1"/>
    <col min="5376" max="5376" width="16.6640625" style="92" customWidth="1"/>
    <col min="5377" max="5377" width="15.6640625" style="92" customWidth="1"/>
    <col min="5378" max="5381" width="14.83203125" style="92" customWidth="1"/>
    <col min="5382" max="5627" width="13.6640625" style="92"/>
    <col min="5628" max="5628" width="32.33203125" style="92" customWidth="1"/>
    <col min="5629" max="5629" width="14.83203125" style="92" customWidth="1"/>
    <col min="5630" max="5630" width="15.83203125" style="92" customWidth="1"/>
    <col min="5631" max="5631" width="14.83203125" style="92" customWidth="1"/>
    <col min="5632" max="5632" width="16.6640625" style="92" customWidth="1"/>
    <col min="5633" max="5633" width="15.6640625" style="92" customWidth="1"/>
    <col min="5634" max="5637" width="14.83203125" style="92" customWidth="1"/>
    <col min="5638" max="5883" width="13.6640625" style="92"/>
    <col min="5884" max="5884" width="32.33203125" style="92" customWidth="1"/>
    <col min="5885" max="5885" width="14.83203125" style="92" customWidth="1"/>
    <col min="5886" max="5886" width="15.83203125" style="92" customWidth="1"/>
    <col min="5887" max="5887" width="14.83203125" style="92" customWidth="1"/>
    <col min="5888" max="5888" width="16.6640625" style="92" customWidth="1"/>
    <col min="5889" max="5889" width="15.6640625" style="92" customWidth="1"/>
    <col min="5890" max="5893" width="14.83203125" style="92" customWidth="1"/>
    <col min="5894" max="6139" width="13.6640625" style="92"/>
    <col min="6140" max="6140" width="32.33203125" style="92" customWidth="1"/>
    <col min="6141" max="6141" width="14.83203125" style="92" customWidth="1"/>
    <col min="6142" max="6142" width="15.83203125" style="92" customWidth="1"/>
    <col min="6143" max="6143" width="14.83203125" style="92" customWidth="1"/>
    <col min="6144" max="6144" width="16.6640625" style="92" customWidth="1"/>
    <col min="6145" max="6145" width="15.6640625" style="92" customWidth="1"/>
    <col min="6146" max="6149" width="14.83203125" style="92" customWidth="1"/>
    <col min="6150" max="6395" width="13.6640625" style="92"/>
    <col min="6396" max="6396" width="32.33203125" style="92" customWidth="1"/>
    <col min="6397" max="6397" width="14.83203125" style="92" customWidth="1"/>
    <col min="6398" max="6398" width="15.83203125" style="92" customWidth="1"/>
    <col min="6399" max="6399" width="14.83203125" style="92" customWidth="1"/>
    <col min="6400" max="6400" width="16.6640625" style="92" customWidth="1"/>
    <col min="6401" max="6401" width="15.6640625" style="92" customWidth="1"/>
    <col min="6402" max="6405" width="14.83203125" style="92" customWidth="1"/>
    <col min="6406" max="6651" width="13.6640625" style="92"/>
    <col min="6652" max="6652" width="32.33203125" style="92" customWidth="1"/>
    <col min="6653" max="6653" width="14.83203125" style="92" customWidth="1"/>
    <col min="6654" max="6654" width="15.83203125" style="92" customWidth="1"/>
    <col min="6655" max="6655" width="14.83203125" style="92" customWidth="1"/>
    <col min="6656" max="6656" width="16.6640625" style="92" customWidth="1"/>
    <col min="6657" max="6657" width="15.6640625" style="92" customWidth="1"/>
    <col min="6658" max="6661" width="14.83203125" style="92" customWidth="1"/>
    <col min="6662" max="6907" width="13.6640625" style="92"/>
    <col min="6908" max="6908" width="32.33203125" style="92" customWidth="1"/>
    <col min="6909" max="6909" width="14.83203125" style="92" customWidth="1"/>
    <col min="6910" max="6910" width="15.83203125" style="92" customWidth="1"/>
    <col min="6911" max="6911" width="14.83203125" style="92" customWidth="1"/>
    <col min="6912" max="6912" width="16.6640625" style="92" customWidth="1"/>
    <col min="6913" max="6913" width="15.6640625" style="92" customWidth="1"/>
    <col min="6914" max="6917" width="14.83203125" style="92" customWidth="1"/>
    <col min="6918" max="7163" width="13.6640625" style="92"/>
    <col min="7164" max="7164" width="32.33203125" style="92" customWidth="1"/>
    <col min="7165" max="7165" width="14.83203125" style="92" customWidth="1"/>
    <col min="7166" max="7166" width="15.83203125" style="92" customWidth="1"/>
    <col min="7167" max="7167" width="14.83203125" style="92" customWidth="1"/>
    <col min="7168" max="7168" width="16.6640625" style="92" customWidth="1"/>
    <col min="7169" max="7169" width="15.6640625" style="92" customWidth="1"/>
    <col min="7170" max="7173" width="14.83203125" style="92" customWidth="1"/>
    <col min="7174" max="7419" width="13.6640625" style="92"/>
    <col min="7420" max="7420" width="32.33203125" style="92" customWidth="1"/>
    <col min="7421" max="7421" width="14.83203125" style="92" customWidth="1"/>
    <col min="7422" max="7422" width="15.83203125" style="92" customWidth="1"/>
    <col min="7423" max="7423" width="14.83203125" style="92" customWidth="1"/>
    <col min="7424" max="7424" width="16.6640625" style="92" customWidth="1"/>
    <col min="7425" max="7425" width="15.6640625" style="92" customWidth="1"/>
    <col min="7426" max="7429" width="14.83203125" style="92" customWidth="1"/>
    <col min="7430" max="7675" width="13.6640625" style="92"/>
    <col min="7676" max="7676" width="32.33203125" style="92" customWidth="1"/>
    <col min="7677" max="7677" width="14.83203125" style="92" customWidth="1"/>
    <col min="7678" max="7678" width="15.83203125" style="92" customWidth="1"/>
    <col min="7679" max="7679" width="14.83203125" style="92" customWidth="1"/>
    <col min="7680" max="7680" width="16.6640625" style="92" customWidth="1"/>
    <col min="7681" max="7681" width="15.6640625" style="92" customWidth="1"/>
    <col min="7682" max="7685" width="14.83203125" style="92" customWidth="1"/>
    <col min="7686" max="7931" width="13.6640625" style="92"/>
    <col min="7932" max="7932" width="32.33203125" style="92" customWidth="1"/>
    <col min="7933" max="7933" width="14.83203125" style="92" customWidth="1"/>
    <col min="7934" max="7934" width="15.83203125" style="92" customWidth="1"/>
    <col min="7935" max="7935" width="14.83203125" style="92" customWidth="1"/>
    <col min="7936" max="7936" width="16.6640625" style="92" customWidth="1"/>
    <col min="7937" max="7937" width="15.6640625" style="92" customWidth="1"/>
    <col min="7938" max="7941" width="14.83203125" style="92" customWidth="1"/>
    <col min="7942" max="8187" width="13.6640625" style="92"/>
    <col min="8188" max="8188" width="32.33203125" style="92" customWidth="1"/>
    <col min="8189" max="8189" width="14.83203125" style="92" customWidth="1"/>
    <col min="8190" max="8190" width="15.83203125" style="92" customWidth="1"/>
    <col min="8191" max="8191" width="14.83203125" style="92" customWidth="1"/>
    <col min="8192" max="8192" width="16.6640625" style="92" customWidth="1"/>
    <col min="8193" max="8193" width="15.6640625" style="92" customWidth="1"/>
    <col min="8194" max="8197" width="14.83203125" style="92" customWidth="1"/>
    <col min="8198" max="8443" width="13.6640625" style="92"/>
    <col min="8444" max="8444" width="32.33203125" style="92" customWidth="1"/>
    <col min="8445" max="8445" width="14.83203125" style="92" customWidth="1"/>
    <col min="8446" max="8446" width="15.83203125" style="92" customWidth="1"/>
    <col min="8447" max="8447" width="14.83203125" style="92" customWidth="1"/>
    <col min="8448" max="8448" width="16.6640625" style="92" customWidth="1"/>
    <col min="8449" max="8449" width="15.6640625" style="92" customWidth="1"/>
    <col min="8450" max="8453" width="14.83203125" style="92" customWidth="1"/>
    <col min="8454" max="8699" width="13.6640625" style="92"/>
    <col min="8700" max="8700" width="32.33203125" style="92" customWidth="1"/>
    <col min="8701" max="8701" width="14.83203125" style="92" customWidth="1"/>
    <col min="8702" max="8702" width="15.83203125" style="92" customWidth="1"/>
    <col min="8703" max="8703" width="14.83203125" style="92" customWidth="1"/>
    <col min="8704" max="8704" width="16.6640625" style="92" customWidth="1"/>
    <col min="8705" max="8705" width="15.6640625" style="92" customWidth="1"/>
    <col min="8706" max="8709" width="14.83203125" style="92" customWidth="1"/>
    <col min="8710" max="8955" width="13.6640625" style="92"/>
    <col min="8956" max="8956" width="32.33203125" style="92" customWidth="1"/>
    <col min="8957" max="8957" width="14.83203125" style="92" customWidth="1"/>
    <col min="8958" max="8958" width="15.83203125" style="92" customWidth="1"/>
    <col min="8959" max="8959" width="14.83203125" style="92" customWidth="1"/>
    <col min="8960" max="8960" width="16.6640625" style="92" customWidth="1"/>
    <col min="8961" max="8961" width="15.6640625" style="92" customWidth="1"/>
    <col min="8962" max="8965" width="14.83203125" style="92" customWidth="1"/>
    <col min="8966" max="9211" width="13.6640625" style="92"/>
    <col min="9212" max="9212" width="32.33203125" style="92" customWidth="1"/>
    <col min="9213" max="9213" width="14.83203125" style="92" customWidth="1"/>
    <col min="9214" max="9214" width="15.83203125" style="92" customWidth="1"/>
    <col min="9215" max="9215" width="14.83203125" style="92" customWidth="1"/>
    <col min="9216" max="9216" width="16.6640625" style="92" customWidth="1"/>
    <col min="9217" max="9217" width="15.6640625" style="92" customWidth="1"/>
    <col min="9218" max="9221" width="14.83203125" style="92" customWidth="1"/>
    <col min="9222" max="9467" width="13.6640625" style="92"/>
    <col min="9468" max="9468" width="32.33203125" style="92" customWidth="1"/>
    <col min="9469" max="9469" width="14.83203125" style="92" customWidth="1"/>
    <col min="9470" max="9470" width="15.83203125" style="92" customWidth="1"/>
    <col min="9471" max="9471" width="14.83203125" style="92" customWidth="1"/>
    <col min="9472" max="9472" width="16.6640625" style="92" customWidth="1"/>
    <col min="9473" max="9473" width="15.6640625" style="92" customWidth="1"/>
    <col min="9474" max="9477" width="14.83203125" style="92" customWidth="1"/>
    <col min="9478" max="9723" width="13.6640625" style="92"/>
    <col min="9724" max="9724" width="32.33203125" style="92" customWidth="1"/>
    <col min="9725" max="9725" width="14.83203125" style="92" customWidth="1"/>
    <col min="9726" max="9726" width="15.83203125" style="92" customWidth="1"/>
    <col min="9727" max="9727" width="14.83203125" style="92" customWidth="1"/>
    <col min="9728" max="9728" width="16.6640625" style="92" customWidth="1"/>
    <col min="9729" max="9729" width="15.6640625" style="92" customWidth="1"/>
    <col min="9730" max="9733" width="14.83203125" style="92" customWidth="1"/>
    <col min="9734" max="9979" width="13.6640625" style="92"/>
    <col min="9980" max="9980" width="32.33203125" style="92" customWidth="1"/>
    <col min="9981" max="9981" width="14.83203125" style="92" customWidth="1"/>
    <col min="9982" max="9982" width="15.83203125" style="92" customWidth="1"/>
    <col min="9983" max="9983" width="14.83203125" style="92" customWidth="1"/>
    <col min="9984" max="9984" width="16.6640625" style="92" customWidth="1"/>
    <col min="9985" max="9985" width="15.6640625" style="92" customWidth="1"/>
    <col min="9986" max="9989" width="14.83203125" style="92" customWidth="1"/>
    <col min="9990" max="10235" width="13.6640625" style="92"/>
    <col min="10236" max="10236" width="32.33203125" style="92" customWidth="1"/>
    <col min="10237" max="10237" width="14.83203125" style="92" customWidth="1"/>
    <col min="10238" max="10238" width="15.83203125" style="92" customWidth="1"/>
    <col min="10239" max="10239" width="14.83203125" style="92" customWidth="1"/>
    <col min="10240" max="10240" width="16.6640625" style="92" customWidth="1"/>
    <col min="10241" max="10241" width="15.6640625" style="92" customWidth="1"/>
    <col min="10242" max="10245" width="14.83203125" style="92" customWidth="1"/>
    <col min="10246" max="10491" width="13.6640625" style="92"/>
    <col min="10492" max="10492" width="32.33203125" style="92" customWidth="1"/>
    <col min="10493" max="10493" width="14.83203125" style="92" customWidth="1"/>
    <col min="10494" max="10494" width="15.83203125" style="92" customWidth="1"/>
    <col min="10495" max="10495" width="14.83203125" style="92" customWidth="1"/>
    <col min="10496" max="10496" width="16.6640625" style="92" customWidth="1"/>
    <col min="10497" max="10497" width="15.6640625" style="92" customWidth="1"/>
    <col min="10498" max="10501" width="14.83203125" style="92" customWidth="1"/>
    <col min="10502" max="10747" width="13.6640625" style="92"/>
    <col min="10748" max="10748" width="32.33203125" style="92" customWidth="1"/>
    <col min="10749" max="10749" width="14.83203125" style="92" customWidth="1"/>
    <col min="10750" max="10750" width="15.83203125" style="92" customWidth="1"/>
    <col min="10751" max="10751" width="14.83203125" style="92" customWidth="1"/>
    <col min="10752" max="10752" width="16.6640625" style="92" customWidth="1"/>
    <col min="10753" max="10753" width="15.6640625" style="92" customWidth="1"/>
    <col min="10754" max="10757" width="14.83203125" style="92" customWidth="1"/>
    <col min="10758" max="11003" width="13.6640625" style="92"/>
    <col min="11004" max="11004" width="32.33203125" style="92" customWidth="1"/>
    <col min="11005" max="11005" width="14.83203125" style="92" customWidth="1"/>
    <col min="11006" max="11006" width="15.83203125" style="92" customWidth="1"/>
    <col min="11007" max="11007" width="14.83203125" style="92" customWidth="1"/>
    <col min="11008" max="11008" width="16.6640625" style="92" customWidth="1"/>
    <col min="11009" max="11009" width="15.6640625" style="92" customWidth="1"/>
    <col min="11010" max="11013" width="14.83203125" style="92" customWidth="1"/>
    <col min="11014" max="11259" width="13.6640625" style="92"/>
    <col min="11260" max="11260" width="32.33203125" style="92" customWidth="1"/>
    <col min="11261" max="11261" width="14.83203125" style="92" customWidth="1"/>
    <col min="11262" max="11262" width="15.83203125" style="92" customWidth="1"/>
    <col min="11263" max="11263" width="14.83203125" style="92" customWidth="1"/>
    <col min="11264" max="11264" width="16.6640625" style="92" customWidth="1"/>
    <col min="11265" max="11265" width="15.6640625" style="92" customWidth="1"/>
    <col min="11266" max="11269" width="14.83203125" style="92" customWidth="1"/>
    <col min="11270" max="11515" width="13.6640625" style="92"/>
    <col min="11516" max="11516" width="32.33203125" style="92" customWidth="1"/>
    <col min="11517" max="11517" width="14.83203125" style="92" customWidth="1"/>
    <col min="11518" max="11518" width="15.83203125" style="92" customWidth="1"/>
    <col min="11519" max="11519" width="14.83203125" style="92" customWidth="1"/>
    <col min="11520" max="11520" width="16.6640625" style="92" customWidth="1"/>
    <col min="11521" max="11521" width="15.6640625" style="92" customWidth="1"/>
    <col min="11522" max="11525" width="14.83203125" style="92" customWidth="1"/>
    <col min="11526" max="11771" width="13.6640625" style="92"/>
    <col min="11772" max="11772" width="32.33203125" style="92" customWidth="1"/>
    <col min="11773" max="11773" width="14.83203125" style="92" customWidth="1"/>
    <col min="11774" max="11774" width="15.83203125" style="92" customWidth="1"/>
    <col min="11775" max="11775" width="14.83203125" style="92" customWidth="1"/>
    <col min="11776" max="11776" width="16.6640625" style="92" customWidth="1"/>
    <col min="11777" max="11777" width="15.6640625" style="92" customWidth="1"/>
    <col min="11778" max="11781" width="14.83203125" style="92" customWidth="1"/>
    <col min="11782" max="12027" width="13.6640625" style="92"/>
    <col min="12028" max="12028" width="32.33203125" style="92" customWidth="1"/>
    <col min="12029" max="12029" width="14.83203125" style="92" customWidth="1"/>
    <col min="12030" max="12030" width="15.83203125" style="92" customWidth="1"/>
    <col min="12031" max="12031" width="14.83203125" style="92" customWidth="1"/>
    <col min="12032" max="12032" width="16.6640625" style="92" customWidth="1"/>
    <col min="12033" max="12033" width="15.6640625" style="92" customWidth="1"/>
    <col min="12034" max="12037" width="14.83203125" style="92" customWidth="1"/>
    <col min="12038" max="12283" width="13.6640625" style="92"/>
    <col min="12284" max="12284" width="32.33203125" style="92" customWidth="1"/>
    <col min="12285" max="12285" width="14.83203125" style="92" customWidth="1"/>
    <col min="12286" max="12286" width="15.83203125" style="92" customWidth="1"/>
    <col min="12287" max="12287" width="14.83203125" style="92" customWidth="1"/>
    <col min="12288" max="12288" width="16.6640625" style="92" customWidth="1"/>
    <col min="12289" max="12289" width="15.6640625" style="92" customWidth="1"/>
    <col min="12290" max="12293" width="14.83203125" style="92" customWidth="1"/>
    <col min="12294" max="12539" width="13.6640625" style="92"/>
    <col min="12540" max="12540" width="32.33203125" style="92" customWidth="1"/>
    <col min="12541" max="12541" width="14.83203125" style="92" customWidth="1"/>
    <col min="12542" max="12542" width="15.83203125" style="92" customWidth="1"/>
    <col min="12543" max="12543" width="14.83203125" style="92" customWidth="1"/>
    <col min="12544" max="12544" width="16.6640625" style="92" customWidth="1"/>
    <col min="12545" max="12545" width="15.6640625" style="92" customWidth="1"/>
    <col min="12546" max="12549" width="14.83203125" style="92" customWidth="1"/>
    <col min="12550" max="12795" width="13.6640625" style="92"/>
    <col min="12796" max="12796" width="32.33203125" style="92" customWidth="1"/>
    <col min="12797" max="12797" width="14.83203125" style="92" customWidth="1"/>
    <col min="12798" max="12798" width="15.83203125" style="92" customWidth="1"/>
    <col min="12799" max="12799" width="14.83203125" style="92" customWidth="1"/>
    <col min="12800" max="12800" width="16.6640625" style="92" customWidth="1"/>
    <col min="12801" max="12801" width="15.6640625" style="92" customWidth="1"/>
    <col min="12802" max="12805" width="14.83203125" style="92" customWidth="1"/>
    <col min="12806" max="13051" width="13.6640625" style="92"/>
    <col min="13052" max="13052" width="32.33203125" style="92" customWidth="1"/>
    <col min="13053" max="13053" width="14.83203125" style="92" customWidth="1"/>
    <col min="13054" max="13054" width="15.83203125" style="92" customWidth="1"/>
    <col min="13055" max="13055" width="14.83203125" style="92" customWidth="1"/>
    <col min="13056" max="13056" width="16.6640625" style="92" customWidth="1"/>
    <col min="13057" max="13057" width="15.6640625" style="92" customWidth="1"/>
    <col min="13058" max="13061" width="14.83203125" style="92" customWidth="1"/>
    <col min="13062" max="13307" width="13.6640625" style="92"/>
    <col min="13308" max="13308" width="32.33203125" style="92" customWidth="1"/>
    <col min="13309" max="13309" width="14.83203125" style="92" customWidth="1"/>
    <col min="13310" max="13310" width="15.83203125" style="92" customWidth="1"/>
    <col min="13311" max="13311" width="14.83203125" style="92" customWidth="1"/>
    <col min="13312" max="13312" width="16.6640625" style="92" customWidth="1"/>
    <col min="13313" max="13313" width="15.6640625" style="92" customWidth="1"/>
    <col min="13314" max="13317" width="14.83203125" style="92" customWidth="1"/>
    <col min="13318" max="13563" width="13.6640625" style="92"/>
    <col min="13564" max="13564" width="32.33203125" style="92" customWidth="1"/>
    <col min="13565" max="13565" width="14.83203125" style="92" customWidth="1"/>
    <col min="13566" max="13566" width="15.83203125" style="92" customWidth="1"/>
    <col min="13567" max="13567" width="14.83203125" style="92" customWidth="1"/>
    <col min="13568" max="13568" width="16.6640625" style="92" customWidth="1"/>
    <col min="13569" max="13569" width="15.6640625" style="92" customWidth="1"/>
    <col min="13570" max="13573" width="14.83203125" style="92" customWidth="1"/>
    <col min="13574" max="13819" width="13.6640625" style="92"/>
    <col min="13820" max="13820" width="32.33203125" style="92" customWidth="1"/>
    <col min="13821" max="13821" width="14.83203125" style="92" customWidth="1"/>
    <col min="13822" max="13822" width="15.83203125" style="92" customWidth="1"/>
    <col min="13823" max="13823" width="14.83203125" style="92" customWidth="1"/>
    <col min="13824" max="13824" width="16.6640625" style="92" customWidth="1"/>
    <col min="13825" max="13825" width="15.6640625" style="92" customWidth="1"/>
    <col min="13826" max="13829" width="14.83203125" style="92" customWidth="1"/>
    <col min="13830" max="14075" width="13.6640625" style="92"/>
    <col min="14076" max="14076" width="32.33203125" style="92" customWidth="1"/>
    <col min="14077" max="14077" width="14.83203125" style="92" customWidth="1"/>
    <col min="14078" max="14078" width="15.83203125" style="92" customWidth="1"/>
    <col min="14079" max="14079" width="14.83203125" style="92" customWidth="1"/>
    <col min="14080" max="14080" width="16.6640625" style="92" customWidth="1"/>
    <col min="14081" max="14081" width="15.6640625" style="92" customWidth="1"/>
    <col min="14082" max="14085" width="14.83203125" style="92" customWidth="1"/>
    <col min="14086" max="14331" width="13.6640625" style="92"/>
    <col min="14332" max="14332" width="32.33203125" style="92" customWidth="1"/>
    <col min="14333" max="14333" width="14.83203125" style="92" customWidth="1"/>
    <col min="14334" max="14334" width="15.83203125" style="92" customWidth="1"/>
    <col min="14335" max="14335" width="14.83203125" style="92" customWidth="1"/>
    <col min="14336" max="14336" width="16.6640625" style="92" customWidth="1"/>
    <col min="14337" max="14337" width="15.6640625" style="92" customWidth="1"/>
    <col min="14338" max="14341" width="14.83203125" style="92" customWidth="1"/>
    <col min="14342" max="14587" width="13.6640625" style="92"/>
    <col min="14588" max="14588" width="32.33203125" style="92" customWidth="1"/>
    <col min="14589" max="14589" width="14.83203125" style="92" customWidth="1"/>
    <col min="14590" max="14590" width="15.83203125" style="92" customWidth="1"/>
    <col min="14591" max="14591" width="14.83203125" style="92" customWidth="1"/>
    <col min="14592" max="14592" width="16.6640625" style="92" customWidth="1"/>
    <col min="14593" max="14593" width="15.6640625" style="92" customWidth="1"/>
    <col min="14594" max="14597" width="14.83203125" style="92" customWidth="1"/>
    <col min="14598" max="14843" width="13.6640625" style="92"/>
    <col min="14844" max="14844" width="32.33203125" style="92" customWidth="1"/>
    <col min="14845" max="14845" width="14.83203125" style="92" customWidth="1"/>
    <col min="14846" max="14846" width="15.83203125" style="92" customWidth="1"/>
    <col min="14847" max="14847" width="14.83203125" style="92" customWidth="1"/>
    <col min="14848" max="14848" width="16.6640625" style="92" customWidth="1"/>
    <col min="14849" max="14849" width="15.6640625" style="92" customWidth="1"/>
    <col min="14850" max="14853" width="14.83203125" style="92" customWidth="1"/>
    <col min="14854" max="15099" width="13.6640625" style="92"/>
    <col min="15100" max="15100" width="32.33203125" style="92" customWidth="1"/>
    <col min="15101" max="15101" width="14.83203125" style="92" customWidth="1"/>
    <col min="15102" max="15102" width="15.83203125" style="92" customWidth="1"/>
    <col min="15103" max="15103" width="14.83203125" style="92" customWidth="1"/>
    <col min="15104" max="15104" width="16.6640625" style="92" customWidth="1"/>
    <col min="15105" max="15105" width="15.6640625" style="92" customWidth="1"/>
    <col min="15106" max="15109" width="14.83203125" style="92" customWidth="1"/>
    <col min="15110" max="15355" width="13.6640625" style="92"/>
    <col min="15356" max="15356" width="32.33203125" style="92" customWidth="1"/>
    <col min="15357" max="15357" width="14.83203125" style="92" customWidth="1"/>
    <col min="15358" max="15358" width="15.83203125" style="92" customWidth="1"/>
    <col min="15359" max="15359" width="14.83203125" style="92" customWidth="1"/>
    <col min="15360" max="15360" width="16.6640625" style="92" customWidth="1"/>
    <col min="15361" max="15361" width="15.6640625" style="92" customWidth="1"/>
    <col min="15362" max="15365" width="14.83203125" style="92" customWidth="1"/>
    <col min="15366" max="15611" width="13.6640625" style="92"/>
    <col min="15612" max="15612" width="32.33203125" style="92" customWidth="1"/>
    <col min="15613" max="15613" width="14.83203125" style="92" customWidth="1"/>
    <col min="15614" max="15614" width="15.83203125" style="92" customWidth="1"/>
    <col min="15615" max="15615" width="14.83203125" style="92" customWidth="1"/>
    <col min="15616" max="15616" width="16.6640625" style="92" customWidth="1"/>
    <col min="15617" max="15617" width="15.6640625" style="92" customWidth="1"/>
    <col min="15618" max="15621" width="14.83203125" style="92" customWidth="1"/>
    <col min="15622" max="15867" width="13.6640625" style="92"/>
    <col min="15868" max="15868" width="32.33203125" style="92" customWidth="1"/>
    <col min="15869" max="15869" width="14.83203125" style="92" customWidth="1"/>
    <col min="15870" max="15870" width="15.83203125" style="92" customWidth="1"/>
    <col min="15871" max="15871" width="14.83203125" style="92" customWidth="1"/>
    <col min="15872" max="15872" width="16.6640625" style="92" customWidth="1"/>
    <col min="15873" max="15873" width="15.6640625" style="92" customWidth="1"/>
    <col min="15874" max="15877" width="14.83203125" style="92" customWidth="1"/>
    <col min="15878" max="16123" width="13.6640625" style="92"/>
    <col min="16124" max="16124" width="32.33203125" style="92" customWidth="1"/>
    <col min="16125" max="16125" width="14.83203125" style="92" customWidth="1"/>
    <col min="16126" max="16126" width="15.83203125" style="92" customWidth="1"/>
    <col min="16127" max="16127" width="14.83203125" style="92" customWidth="1"/>
    <col min="16128" max="16128" width="16.6640625" style="92" customWidth="1"/>
    <col min="16129" max="16129" width="15.6640625" style="92" customWidth="1"/>
    <col min="16130" max="16133" width="14.83203125" style="92" customWidth="1"/>
    <col min="16134" max="16384" width="13.6640625" style="92"/>
  </cols>
  <sheetData>
    <row r="1" spans="1:10" ht="23.25" customHeight="1" x14ac:dyDescent="0.2">
      <c r="A1" s="190" t="s">
        <v>154</v>
      </c>
      <c r="B1" s="190"/>
      <c r="C1" s="190"/>
      <c r="D1" s="190"/>
      <c r="E1" s="190"/>
      <c r="F1" s="190"/>
      <c r="G1" s="190"/>
      <c r="H1" s="190"/>
      <c r="I1" s="190"/>
    </row>
    <row r="2" spans="1:10" ht="17.25" customHeight="1" x14ac:dyDescent="0.2">
      <c r="A2" s="191" t="s">
        <v>275</v>
      </c>
      <c r="B2" s="190"/>
      <c r="C2" s="190"/>
      <c r="D2" s="190"/>
      <c r="E2" s="190"/>
      <c r="F2" s="190"/>
      <c r="G2" s="190"/>
      <c r="H2" s="190"/>
      <c r="I2" s="190"/>
    </row>
    <row r="3" spans="1:10" s="137" customFormat="1" ht="15.75" customHeight="1" x14ac:dyDescent="0.2">
      <c r="A3" s="192" t="s">
        <v>155</v>
      </c>
      <c r="B3" s="194" t="s">
        <v>6</v>
      </c>
      <c r="C3" s="194"/>
      <c r="D3" s="194"/>
      <c r="E3" s="195" t="s">
        <v>7</v>
      </c>
      <c r="F3" s="196"/>
      <c r="G3" s="197"/>
      <c r="H3" s="195" t="s">
        <v>8</v>
      </c>
      <c r="I3" s="196"/>
      <c r="J3" s="197"/>
    </row>
    <row r="4" spans="1:10" s="137" customFormat="1" ht="23.25" customHeight="1" x14ac:dyDescent="0.2">
      <c r="A4" s="193"/>
      <c r="B4" s="146" t="s">
        <v>258</v>
      </c>
      <c r="C4" s="195" t="s">
        <v>259</v>
      </c>
      <c r="D4" s="197"/>
      <c r="E4" s="187" t="s">
        <v>258</v>
      </c>
      <c r="F4" s="195" t="s">
        <v>259</v>
      </c>
      <c r="G4" s="197"/>
      <c r="H4" s="187" t="s">
        <v>258</v>
      </c>
      <c r="I4" s="195" t="s">
        <v>259</v>
      </c>
      <c r="J4" s="197"/>
    </row>
    <row r="5" spans="1:10" s="137" customFormat="1" ht="15" customHeight="1" x14ac:dyDescent="0.2">
      <c r="A5" s="193"/>
      <c r="B5" s="195" t="s">
        <v>9</v>
      </c>
      <c r="C5" s="197"/>
      <c r="D5" s="140" t="s">
        <v>260</v>
      </c>
      <c r="E5" s="195" t="s">
        <v>9</v>
      </c>
      <c r="F5" s="197"/>
      <c r="G5" s="140" t="s">
        <v>260</v>
      </c>
      <c r="H5" s="195" t="s">
        <v>9</v>
      </c>
      <c r="I5" s="197"/>
      <c r="J5" s="140" t="s">
        <v>260</v>
      </c>
    </row>
    <row r="6" spans="1:10" s="93" customFormat="1" ht="23.25" customHeight="1" x14ac:dyDescent="0.2">
      <c r="A6" s="109" t="s">
        <v>156</v>
      </c>
      <c r="B6" s="116">
        <f>SUM(B7,B11,B15,B18,B22,B26)</f>
        <v>3812405</v>
      </c>
      <c r="C6" s="116">
        <f>SUM(C7,C11,C15,C18,C22,C26)</f>
        <v>3615359</v>
      </c>
      <c r="D6" s="119">
        <f>C6*100/B6</f>
        <v>94.831451537808817</v>
      </c>
      <c r="E6" s="116">
        <f>SUM(E7,E11,E15,E18,E22,E26)</f>
        <v>3757594</v>
      </c>
      <c r="F6" s="116">
        <f>SUM(F7,F11,F15,F18,F22,F26)</f>
        <v>3423604</v>
      </c>
      <c r="G6" s="119">
        <f>F6*100/E6</f>
        <v>91.111599603363217</v>
      </c>
      <c r="H6" s="116">
        <f>SUM(H7,H11,H15,H18,H22,H26)</f>
        <v>2299714</v>
      </c>
      <c r="I6" s="116">
        <f>SUM(I7,I11,I15,I18,I22,I26)</f>
        <v>2491588</v>
      </c>
      <c r="J6" s="119">
        <f>I6*100/H6</f>
        <v>108.3433853079122</v>
      </c>
    </row>
    <row r="7" spans="1:10" s="94" customFormat="1" ht="21" customHeight="1" thickBot="1" x14ac:dyDescent="0.25">
      <c r="A7" s="70" t="s">
        <v>178</v>
      </c>
      <c r="B7" s="123">
        <f>SUM(B8:B10)</f>
        <v>729731</v>
      </c>
      <c r="C7" s="123">
        <f>SUM(C8:C10)</f>
        <v>633406</v>
      </c>
      <c r="D7" s="120">
        <f t="shared" ref="D7:D31" si="0">C7*100/B7</f>
        <v>86.799930385306368</v>
      </c>
      <c r="E7" s="123">
        <f>SUM(E8:E10)</f>
        <v>695810</v>
      </c>
      <c r="F7" s="123">
        <f>SUM(F8:F10)</f>
        <v>647491</v>
      </c>
      <c r="G7" s="120">
        <f t="shared" ref="G7:G31" si="1">F7*100/E7</f>
        <v>93.055719233698852</v>
      </c>
      <c r="H7" s="123">
        <f>SUM(H8:H10)</f>
        <v>474502</v>
      </c>
      <c r="I7" s="123">
        <f>SUM(I8:I10)</f>
        <v>427848</v>
      </c>
      <c r="J7" s="120">
        <f t="shared" ref="J7:J31" si="2">I7*100/H7</f>
        <v>90.167796974512228</v>
      </c>
    </row>
    <row r="8" spans="1:10" ht="26.25" thickTop="1" x14ac:dyDescent="0.2">
      <c r="A8" s="95" t="s">
        <v>157</v>
      </c>
      <c r="B8" s="117">
        <f>'Tabl. II (2)'!B9</f>
        <v>8736</v>
      </c>
      <c r="C8" s="117">
        <f>'Tabl. II (2)'!C9</f>
        <v>7732</v>
      </c>
      <c r="D8" s="121">
        <f t="shared" si="0"/>
        <v>88.507326007326014</v>
      </c>
      <c r="E8" s="117">
        <f>'Tabl. II (2)'!E9</f>
        <v>8161</v>
      </c>
      <c r="F8" s="117">
        <f>'Tabl. II (2)'!F9</f>
        <v>7703</v>
      </c>
      <c r="G8" s="121">
        <f t="shared" si="1"/>
        <v>94.387942654086515</v>
      </c>
      <c r="H8" s="117">
        <f>'Tabl. II (2)'!H9</f>
        <v>3388</v>
      </c>
      <c r="I8" s="117">
        <f>'Tabl. II (2)'!I9</f>
        <v>2706</v>
      </c>
      <c r="J8" s="121">
        <f t="shared" si="2"/>
        <v>79.870129870129873</v>
      </c>
    </row>
    <row r="9" spans="1:10" s="98" customFormat="1" ht="17.100000000000001" customHeight="1" x14ac:dyDescent="0.2">
      <c r="A9" s="96" t="s">
        <v>158</v>
      </c>
      <c r="B9" s="118">
        <f>'Tabl. II (2)'!B53</f>
        <v>96890</v>
      </c>
      <c r="C9" s="118">
        <f>'Tabl. II (2)'!C53</f>
        <v>88461</v>
      </c>
      <c r="D9" s="122">
        <f t="shared" si="0"/>
        <v>91.300443802249973</v>
      </c>
      <c r="E9" s="118">
        <f>'Tabl. II (2)'!E53</f>
        <v>94690</v>
      </c>
      <c r="F9" s="118">
        <f>'Tabl. II (2)'!F53</f>
        <v>85303</v>
      </c>
      <c r="G9" s="122">
        <f t="shared" si="1"/>
        <v>90.0865983736403</v>
      </c>
      <c r="H9" s="118">
        <f>'Tabl. II (2)'!H53</f>
        <v>41986</v>
      </c>
      <c r="I9" s="118">
        <f>'Tabl. II (2)'!I53</f>
        <v>39481</v>
      </c>
      <c r="J9" s="122">
        <f t="shared" si="2"/>
        <v>94.033725527556811</v>
      </c>
    </row>
    <row r="10" spans="1:10" s="98" customFormat="1" ht="17.100000000000001" customHeight="1" x14ac:dyDescent="0.2">
      <c r="A10" s="96" t="s">
        <v>159</v>
      </c>
      <c r="B10" s="118">
        <f>'Tabl. II (2)'!B135</f>
        <v>624105</v>
      </c>
      <c r="C10" s="118">
        <f>'Tabl. II (2)'!C135</f>
        <v>537213</v>
      </c>
      <c r="D10" s="122">
        <f t="shared" si="0"/>
        <v>86.077342754824912</v>
      </c>
      <c r="E10" s="118">
        <f>'Tabl. II (2)'!E135</f>
        <v>592959</v>
      </c>
      <c r="F10" s="118">
        <f>'Tabl. II (2)'!F135</f>
        <v>554485</v>
      </c>
      <c r="G10" s="122">
        <f t="shared" si="1"/>
        <v>93.511524405565979</v>
      </c>
      <c r="H10" s="118">
        <f>'Tabl. II (2)'!H135</f>
        <v>429128</v>
      </c>
      <c r="I10" s="118">
        <f>'Tabl. II (2)'!I135</f>
        <v>385661</v>
      </c>
      <c r="J10" s="122">
        <f t="shared" si="2"/>
        <v>89.870854383773604</v>
      </c>
    </row>
    <row r="11" spans="1:10" s="94" customFormat="1" ht="21.75" customHeight="1" thickBot="1" x14ac:dyDescent="0.25">
      <c r="A11" s="70" t="s">
        <v>160</v>
      </c>
      <c r="B11" s="123">
        <f>SUM(B12:B14)</f>
        <v>2253503</v>
      </c>
      <c r="C11" s="123">
        <f>SUM(C12:C14)</f>
        <v>2173684</v>
      </c>
      <c r="D11" s="120">
        <f t="shared" si="0"/>
        <v>96.458003384064725</v>
      </c>
      <c r="E11" s="123">
        <f>SUM(E12:E14)</f>
        <v>2242056</v>
      </c>
      <c r="F11" s="123">
        <f>SUM(F12:F14)</f>
        <v>1995222</v>
      </c>
      <c r="G11" s="120">
        <f t="shared" si="1"/>
        <v>88.990729937164815</v>
      </c>
      <c r="H11" s="123">
        <f>SUM(H12:H14)</f>
        <v>1241856</v>
      </c>
      <c r="I11" s="123">
        <f>SUM(I12:I14)</f>
        <v>1455356</v>
      </c>
      <c r="J11" s="120">
        <f t="shared" si="2"/>
        <v>117.19200937950939</v>
      </c>
    </row>
    <row r="12" spans="1:10" ht="27" customHeight="1" thickTop="1" x14ac:dyDescent="0.2">
      <c r="A12" s="95" t="s">
        <v>161</v>
      </c>
      <c r="B12" s="118">
        <f>'Tabl. II (2)'!B23</f>
        <v>11273</v>
      </c>
      <c r="C12" s="118">
        <f>'Tabl. II (2)'!C23</f>
        <v>10974</v>
      </c>
      <c r="D12" s="122">
        <f t="shared" si="0"/>
        <v>97.347644815044802</v>
      </c>
      <c r="E12" s="118">
        <f>'Tabl. II (2)'!E23</f>
        <v>10058</v>
      </c>
      <c r="F12" s="118">
        <f>'Tabl. II (2)'!F23</f>
        <v>10297</v>
      </c>
      <c r="G12" s="122">
        <f t="shared" si="1"/>
        <v>102.37621793597137</v>
      </c>
      <c r="H12" s="118">
        <f>'Tabl. II (2)'!H23</f>
        <v>10609</v>
      </c>
      <c r="I12" s="118">
        <f>'Tabl. II (2)'!I23</f>
        <v>12464</v>
      </c>
      <c r="J12" s="122">
        <f t="shared" si="2"/>
        <v>117.48515411443114</v>
      </c>
    </row>
    <row r="13" spans="1:10" s="98" customFormat="1" ht="17.100000000000001" customHeight="1" x14ac:dyDescent="0.2">
      <c r="A13" s="96" t="s">
        <v>162</v>
      </c>
      <c r="B13" s="118">
        <f>'Tabl. II (2)'!B67</f>
        <v>83780</v>
      </c>
      <c r="C13" s="118">
        <f>'Tabl. II (2)'!C67</f>
        <v>91295</v>
      </c>
      <c r="D13" s="122">
        <f t="shared" si="0"/>
        <v>108.96992122224874</v>
      </c>
      <c r="E13" s="118">
        <f>'Tabl. II (2)'!E67</f>
        <v>83050</v>
      </c>
      <c r="F13" s="118">
        <f>'Tabl. II (2)'!F67</f>
        <v>82507</v>
      </c>
      <c r="G13" s="122">
        <f t="shared" si="1"/>
        <v>99.34617700180614</v>
      </c>
      <c r="H13" s="118">
        <f>'Tabl. II (2)'!H67</f>
        <v>131416</v>
      </c>
      <c r="I13" s="118">
        <f>'Tabl. II (2)'!I67</f>
        <v>137135</v>
      </c>
      <c r="J13" s="122">
        <f t="shared" si="2"/>
        <v>104.35182930541183</v>
      </c>
    </row>
    <row r="14" spans="1:10" s="98" customFormat="1" ht="17.100000000000001" customHeight="1" x14ac:dyDescent="0.2">
      <c r="A14" s="96" t="s">
        <v>163</v>
      </c>
      <c r="B14" s="118">
        <f>'Tabl. II (2)'!B146</f>
        <v>2158450</v>
      </c>
      <c r="C14" s="118">
        <f>'Tabl. II (2)'!C146</f>
        <v>2071415</v>
      </c>
      <c r="D14" s="122">
        <f t="shared" si="0"/>
        <v>95.96770830920336</v>
      </c>
      <c r="E14" s="118">
        <f>'Tabl. II (2)'!E146</f>
        <v>2148948</v>
      </c>
      <c r="F14" s="118">
        <f>'Tabl. II (2)'!F146</f>
        <v>1902418</v>
      </c>
      <c r="G14" s="122">
        <f t="shared" si="1"/>
        <v>88.527875034668128</v>
      </c>
      <c r="H14" s="118">
        <f>'Tabl. II (2)'!H146</f>
        <v>1099831</v>
      </c>
      <c r="I14" s="118">
        <f>'Tabl. II (2)'!I146</f>
        <v>1305757</v>
      </c>
      <c r="J14" s="122">
        <f t="shared" si="2"/>
        <v>118.72342205302451</v>
      </c>
    </row>
    <row r="15" spans="1:10" s="94" customFormat="1" ht="24" customHeight="1" thickBot="1" x14ac:dyDescent="0.25">
      <c r="A15" s="70" t="s">
        <v>164</v>
      </c>
      <c r="B15" s="123">
        <f>B17</f>
        <v>371740</v>
      </c>
      <c r="C15" s="123">
        <f>C17</f>
        <v>344644</v>
      </c>
      <c r="D15" s="120">
        <f t="shared" si="0"/>
        <v>92.711034594071123</v>
      </c>
      <c r="E15" s="123">
        <f>E17</f>
        <v>354866</v>
      </c>
      <c r="F15" s="123">
        <f>F17</f>
        <v>343772</v>
      </c>
      <c r="G15" s="120">
        <f t="shared" si="1"/>
        <v>96.873749527990853</v>
      </c>
      <c r="H15" s="123">
        <f>H17</f>
        <v>194891</v>
      </c>
      <c r="I15" s="123">
        <f>I17</f>
        <v>188854</v>
      </c>
      <c r="J15" s="120">
        <f t="shared" si="2"/>
        <v>96.902371068956498</v>
      </c>
    </row>
    <row r="16" spans="1:10" ht="27" customHeight="1" thickTop="1" x14ac:dyDescent="0.2">
      <c r="A16" s="99" t="s">
        <v>165</v>
      </c>
      <c r="B16" s="97">
        <v>23456</v>
      </c>
      <c r="C16" s="97">
        <v>24110</v>
      </c>
      <c r="D16" s="45">
        <v>102.8</v>
      </c>
      <c r="E16" s="97">
        <v>23645</v>
      </c>
      <c r="F16" s="97">
        <v>22592</v>
      </c>
      <c r="G16" s="45">
        <v>95.5</v>
      </c>
      <c r="H16" s="97">
        <v>50620</v>
      </c>
      <c r="I16" s="97">
        <v>49889</v>
      </c>
      <c r="J16" s="45">
        <v>98.6</v>
      </c>
    </row>
    <row r="17" spans="1:10" s="98" customFormat="1" ht="17.100000000000001" customHeight="1" x14ac:dyDescent="0.2">
      <c r="A17" s="100" t="s">
        <v>159</v>
      </c>
      <c r="B17" s="97">
        <f>'Tabl. II (2)'!B158</f>
        <v>371740</v>
      </c>
      <c r="C17" s="97">
        <f>'Tabl. II (2)'!C158</f>
        <v>344644</v>
      </c>
      <c r="D17" s="45">
        <f>'Tabl. II (2)'!D158</f>
        <v>92.7</v>
      </c>
      <c r="E17" s="97">
        <f>'Tabl. II (2)'!E158</f>
        <v>354866</v>
      </c>
      <c r="F17" s="97">
        <f>'Tabl. II (2)'!F158</f>
        <v>343772</v>
      </c>
      <c r="G17" s="45">
        <f>'Tabl. II (2)'!G158</f>
        <v>96.9</v>
      </c>
      <c r="H17" s="97">
        <f>'Tabl. II (2)'!H158</f>
        <v>194891</v>
      </c>
      <c r="I17" s="97">
        <f>'Tabl. II (2)'!I158</f>
        <v>188854</v>
      </c>
      <c r="J17" s="45">
        <f>'Tabl. II (2)'!J158</f>
        <v>96.9</v>
      </c>
    </row>
    <row r="18" spans="1:10" s="93" customFormat="1" ht="25.5" customHeight="1" thickBot="1" x14ac:dyDescent="0.25">
      <c r="A18" s="70" t="s">
        <v>166</v>
      </c>
      <c r="B18" s="123">
        <f>SUM(B19:B21)</f>
        <v>30043</v>
      </c>
      <c r="C18" s="123">
        <f>SUM(C19:C21)</f>
        <v>22283</v>
      </c>
      <c r="D18" s="120">
        <f t="shared" si="0"/>
        <v>74.170355823319909</v>
      </c>
      <c r="E18" s="123">
        <f>SUM(E19:E21)</f>
        <v>37628</v>
      </c>
      <c r="F18" s="123">
        <f>SUM(F19:F21)</f>
        <v>24173</v>
      </c>
      <c r="G18" s="120">
        <f t="shared" si="1"/>
        <v>64.242053789731045</v>
      </c>
      <c r="H18" s="123">
        <f>SUM(H19:H21)</f>
        <v>51477</v>
      </c>
      <c r="I18" s="123">
        <f>SUM(I19:I21)</f>
        <v>38532</v>
      </c>
      <c r="J18" s="120">
        <f t="shared" si="2"/>
        <v>74.852846902500147</v>
      </c>
    </row>
    <row r="19" spans="1:10" ht="27" customHeight="1" thickTop="1" x14ac:dyDescent="0.2">
      <c r="A19" s="95" t="s">
        <v>157</v>
      </c>
      <c r="B19" s="118">
        <f>'Tabl. II (2)'!B30</f>
        <v>266</v>
      </c>
      <c r="C19" s="118">
        <f>'Tabl. II (2)'!C30</f>
        <v>264</v>
      </c>
      <c r="D19" s="122">
        <f t="shared" si="0"/>
        <v>99.248120300751879</v>
      </c>
      <c r="E19" s="118">
        <f>'Tabl. II (2)'!E30</f>
        <v>297</v>
      </c>
      <c r="F19" s="118">
        <f>'Tabl. II (2)'!F30</f>
        <v>236</v>
      </c>
      <c r="G19" s="122">
        <f t="shared" si="1"/>
        <v>79.46127946127946</v>
      </c>
      <c r="H19" s="118">
        <f>'Tabl. II (2)'!H30</f>
        <v>266</v>
      </c>
      <c r="I19" s="118">
        <f>'Tabl. II (2)'!I30</f>
        <v>328</v>
      </c>
      <c r="J19" s="122">
        <f t="shared" si="2"/>
        <v>123.30827067669173</v>
      </c>
    </row>
    <row r="20" spans="1:10" s="98" customFormat="1" ht="17.100000000000001" customHeight="1" x14ac:dyDescent="0.2">
      <c r="A20" s="96" t="s">
        <v>158</v>
      </c>
      <c r="B20" s="118">
        <f>'Tabl. II (2)'!B88</f>
        <v>3910</v>
      </c>
      <c r="C20" s="118">
        <f>'Tabl. II (2)'!C88</f>
        <v>3616</v>
      </c>
      <c r="D20" s="122">
        <f t="shared" si="0"/>
        <v>92.480818414322258</v>
      </c>
      <c r="E20" s="118">
        <f>'Tabl. II (2)'!E88</f>
        <v>3625</v>
      </c>
      <c r="F20" s="118">
        <f>'Tabl. II (2)'!F88</f>
        <v>3633</v>
      </c>
      <c r="G20" s="122">
        <f t="shared" si="1"/>
        <v>100.22068965517241</v>
      </c>
      <c r="H20" s="118">
        <f>'Tabl. II (2)'!H88</f>
        <v>4436</v>
      </c>
      <c r="I20" s="118">
        <f>'Tabl. II (2)'!I88</f>
        <v>3919</v>
      </c>
      <c r="J20" s="122">
        <f t="shared" si="2"/>
        <v>88.345356176735791</v>
      </c>
    </row>
    <row r="21" spans="1:10" s="98" customFormat="1" ht="17.100000000000001" customHeight="1" x14ac:dyDescent="0.2">
      <c r="A21" s="96" t="s">
        <v>163</v>
      </c>
      <c r="B21" s="118">
        <f>'Tabl. II (2)'!B173</f>
        <v>25867</v>
      </c>
      <c r="C21" s="118">
        <f>'Tabl. II (2)'!C173</f>
        <v>18403</v>
      </c>
      <c r="D21" s="122">
        <f t="shared" si="0"/>
        <v>71.144701743534227</v>
      </c>
      <c r="E21" s="118">
        <f>'Tabl. II (2)'!E173</f>
        <v>33706</v>
      </c>
      <c r="F21" s="118">
        <f>'Tabl. II (2)'!F173</f>
        <v>20304</v>
      </c>
      <c r="G21" s="122">
        <f t="shared" si="1"/>
        <v>60.238533198837004</v>
      </c>
      <c r="H21" s="118">
        <f>'Tabl. II (2)'!H173</f>
        <v>46775</v>
      </c>
      <c r="I21" s="118">
        <f>'Tabl. II (2)'!I173</f>
        <v>34285</v>
      </c>
      <c r="J21" s="122">
        <f t="shared" si="2"/>
        <v>73.297701763762689</v>
      </c>
    </row>
    <row r="22" spans="1:10" s="93" customFormat="1" ht="33" customHeight="1" thickBot="1" x14ac:dyDescent="0.25">
      <c r="A22" s="70" t="s">
        <v>167</v>
      </c>
      <c r="B22" s="123">
        <f>SUM(B23:B25)</f>
        <v>47371</v>
      </c>
      <c r="C22" s="123">
        <f>SUM(C23:C25)</f>
        <v>49220</v>
      </c>
      <c r="D22" s="120">
        <f t="shared" si="0"/>
        <v>103.9032319351502</v>
      </c>
      <c r="E22" s="123">
        <f>SUM(E23:E25)</f>
        <v>49707</v>
      </c>
      <c r="F22" s="123">
        <f>SUM(F23:F25)</f>
        <v>46891</v>
      </c>
      <c r="G22" s="120">
        <f t="shared" si="1"/>
        <v>94.334801939364681</v>
      </c>
      <c r="H22" s="123">
        <f>SUM(H23:H25)</f>
        <v>121529</v>
      </c>
      <c r="I22" s="123">
        <f>SUM(I23:I25)</f>
        <v>116110</v>
      </c>
      <c r="J22" s="120">
        <f t="shared" si="2"/>
        <v>95.540981987838293</v>
      </c>
    </row>
    <row r="23" spans="1:10" ht="26.25" thickTop="1" x14ac:dyDescent="0.2">
      <c r="A23" s="95" t="s">
        <v>157</v>
      </c>
      <c r="B23" s="118">
        <f>'Tabl. II (2)'!B37</f>
        <v>7169</v>
      </c>
      <c r="C23" s="118">
        <f>'Tabl. II (2)'!C37</f>
        <v>6805</v>
      </c>
      <c r="D23" s="122">
        <f t="shared" si="0"/>
        <v>94.922583344957459</v>
      </c>
      <c r="E23" s="118">
        <f>'Tabl. II (2)'!E37</f>
        <v>6340</v>
      </c>
      <c r="F23" s="118">
        <f>'Tabl. II (2)'!F37</f>
        <v>6702</v>
      </c>
      <c r="G23" s="122">
        <f t="shared" si="1"/>
        <v>105.70977917981072</v>
      </c>
      <c r="H23" s="118">
        <f>'Tabl. II (2)'!H37</f>
        <v>16034</v>
      </c>
      <c r="I23" s="118">
        <f>'Tabl. II (2)'!I37</f>
        <v>16440</v>
      </c>
      <c r="J23" s="122">
        <f t="shared" si="2"/>
        <v>102.53211924660097</v>
      </c>
    </row>
    <row r="24" spans="1:10" s="98" customFormat="1" ht="15" customHeight="1" x14ac:dyDescent="0.2">
      <c r="A24" s="96" t="s">
        <v>158</v>
      </c>
      <c r="B24" s="118">
        <f>'Tabl. II (2)'!B100</f>
        <v>27660</v>
      </c>
      <c r="C24" s="118">
        <f>'Tabl. II (2)'!C100</f>
        <v>33158</v>
      </c>
      <c r="D24" s="122">
        <f t="shared" si="0"/>
        <v>119.87707881417209</v>
      </c>
      <c r="E24" s="118">
        <f>'Tabl. II (2)'!E100</f>
        <v>34443</v>
      </c>
      <c r="F24" s="118">
        <f>'Tabl. II (2)'!F100</f>
        <v>30892</v>
      </c>
      <c r="G24" s="122">
        <f t="shared" si="1"/>
        <v>89.690212815376128</v>
      </c>
      <c r="H24" s="118">
        <f>'Tabl. II (2)'!H100</f>
        <v>80362</v>
      </c>
      <c r="I24" s="118">
        <f>'Tabl. II (2)'!I100</f>
        <v>72908</v>
      </c>
      <c r="J24" s="122">
        <f t="shared" si="2"/>
        <v>90.724471765262194</v>
      </c>
    </row>
    <row r="25" spans="1:10" s="98" customFormat="1" ht="15" customHeight="1" x14ac:dyDescent="0.2">
      <c r="A25" s="96" t="s">
        <v>159</v>
      </c>
      <c r="B25" s="118">
        <f>'Tabl. II (2)'!B180</f>
        <v>12542</v>
      </c>
      <c r="C25" s="118">
        <f>'Tabl. II (2)'!C180</f>
        <v>9257</v>
      </c>
      <c r="D25" s="122">
        <f t="shared" si="0"/>
        <v>73.808005102854409</v>
      </c>
      <c r="E25" s="118">
        <f>'Tabl. II (2)'!E180</f>
        <v>8924</v>
      </c>
      <c r="F25" s="118">
        <f>'Tabl. II (2)'!F180</f>
        <v>9297</v>
      </c>
      <c r="G25" s="122">
        <f t="shared" si="1"/>
        <v>104.17974002689377</v>
      </c>
      <c r="H25" s="118">
        <f>'Tabl. II (2)'!H180</f>
        <v>25133</v>
      </c>
      <c r="I25" s="118">
        <f>'Tabl. II (2)'!I180</f>
        <v>26762</v>
      </c>
      <c r="J25" s="122">
        <f t="shared" si="2"/>
        <v>106.48151832252417</v>
      </c>
    </row>
    <row r="26" spans="1:10" s="93" customFormat="1" ht="18.75" customHeight="1" thickBot="1" x14ac:dyDescent="0.25">
      <c r="A26" s="70" t="s">
        <v>168</v>
      </c>
      <c r="B26" s="123">
        <f>SUM(B27:B31)</f>
        <v>380017</v>
      </c>
      <c r="C26" s="123">
        <f>SUM(C27:C31)</f>
        <v>392122</v>
      </c>
      <c r="D26" s="120">
        <f t="shared" si="0"/>
        <v>103.18538381177684</v>
      </c>
      <c r="E26" s="123">
        <f>SUM(E27:E31)</f>
        <v>377527</v>
      </c>
      <c r="F26" s="123">
        <f>SUM(F27:F31)</f>
        <v>366055</v>
      </c>
      <c r="G26" s="120">
        <f t="shared" si="1"/>
        <v>96.961276941781648</v>
      </c>
      <c r="H26" s="123">
        <f>SUM(H27:H31)</f>
        <v>215459</v>
      </c>
      <c r="I26" s="123">
        <f>SUM(I27:I31)</f>
        <v>264888</v>
      </c>
      <c r="J26" s="120">
        <f t="shared" si="2"/>
        <v>122.94125564492549</v>
      </c>
    </row>
    <row r="27" spans="1:10" s="98" customFormat="1" ht="28.5" customHeight="1" thickTop="1" x14ac:dyDescent="0.2">
      <c r="A27" s="99" t="s">
        <v>157</v>
      </c>
      <c r="B27" s="118">
        <f>'Tabl. II (2)'!B45</f>
        <v>2768</v>
      </c>
      <c r="C27" s="118">
        <f>'Tabl. II (2)'!C45</f>
        <v>3165</v>
      </c>
      <c r="D27" s="122">
        <f t="shared" si="0"/>
        <v>114.34248554913295</v>
      </c>
      <c r="E27" s="118">
        <f>'Tabl. II (2)'!E45</f>
        <v>2841</v>
      </c>
      <c r="F27" s="118">
        <f>'Tabl. II (2)'!F45</f>
        <v>3178</v>
      </c>
      <c r="G27" s="122">
        <f t="shared" si="1"/>
        <v>111.86202041534671</v>
      </c>
      <c r="H27" s="118">
        <f>'Tabl. II (2)'!H45</f>
        <v>5466</v>
      </c>
      <c r="I27" s="118">
        <f>'Tabl. II (2)'!I45</f>
        <v>4641</v>
      </c>
      <c r="J27" s="122">
        <f t="shared" si="2"/>
        <v>84.906695938529083</v>
      </c>
    </row>
    <row r="28" spans="1:10" s="98" customFormat="1" ht="15" customHeight="1" x14ac:dyDescent="0.2">
      <c r="A28" s="100" t="s">
        <v>158</v>
      </c>
      <c r="B28" s="118">
        <f>'Tabl. II (2)'!B111</f>
        <v>14960</v>
      </c>
      <c r="C28" s="118">
        <f>'Tabl. II (2)'!C111</f>
        <v>16552</v>
      </c>
      <c r="D28" s="122">
        <f t="shared" si="0"/>
        <v>110.64171122994652</v>
      </c>
      <c r="E28" s="118">
        <f>'Tabl. II (2)'!E111</f>
        <v>14456</v>
      </c>
      <c r="F28" s="118">
        <f>'Tabl. II (2)'!F111</f>
        <v>14936</v>
      </c>
      <c r="G28" s="122">
        <f t="shared" si="1"/>
        <v>103.32042058660764</v>
      </c>
      <c r="H28" s="118">
        <f>'Tabl. II (2)'!H111</f>
        <v>22045</v>
      </c>
      <c r="I28" s="118">
        <f>'Tabl. II (2)'!I111</f>
        <v>24377</v>
      </c>
      <c r="J28" s="122">
        <f t="shared" si="2"/>
        <v>110.57836244046268</v>
      </c>
    </row>
    <row r="29" spans="1:10" s="98" customFormat="1" ht="15" customHeight="1" x14ac:dyDescent="0.2">
      <c r="A29" s="96" t="s">
        <v>163</v>
      </c>
      <c r="B29" s="118">
        <f>'Tabl. II (2)'!B184</f>
        <v>362045</v>
      </c>
      <c r="C29" s="118">
        <f>'Tabl. II (2)'!C184</f>
        <v>371587</v>
      </c>
      <c r="D29" s="122">
        <f t="shared" si="0"/>
        <v>102.63558397436783</v>
      </c>
      <c r="E29" s="118">
        <f>'Tabl. II (2)'!E184</f>
        <v>359439</v>
      </c>
      <c r="F29" s="118">
        <f>'Tabl. II (2)'!F184</f>
        <v>347273</v>
      </c>
      <c r="G29" s="122">
        <f t="shared" si="1"/>
        <v>96.615281035168692</v>
      </c>
      <c r="H29" s="118">
        <f>'Tabl. II (2)'!H184</f>
        <v>185409</v>
      </c>
      <c r="I29" s="118">
        <f>'Tabl. II (2)'!I184</f>
        <v>233247</v>
      </c>
      <c r="J29" s="122">
        <f t="shared" si="2"/>
        <v>125.80133650470042</v>
      </c>
    </row>
    <row r="30" spans="1:10" ht="32.25" customHeight="1" x14ac:dyDescent="0.2">
      <c r="A30" s="101" t="s">
        <v>169</v>
      </c>
      <c r="B30" s="118">
        <f>'Tabl. II (2)'!B124</f>
        <v>196</v>
      </c>
      <c r="C30" s="118">
        <f>'Tabl. II (2)'!C124</f>
        <v>747</v>
      </c>
      <c r="D30" s="122">
        <f t="shared" si="0"/>
        <v>381.12244897959181</v>
      </c>
      <c r="E30" s="118">
        <f>'Tabl. II (2)'!E124</f>
        <v>743</v>
      </c>
      <c r="F30" s="118">
        <f>'Tabl. II (2)'!F124</f>
        <v>600</v>
      </c>
      <c r="G30" s="122">
        <f t="shared" si="1"/>
        <v>80.753701211305511</v>
      </c>
      <c r="H30" s="118">
        <f>'Tabl. II (2)'!H124</f>
        <v>2484</v>
      </c>
      <c r="I30" s="118">
        <f>'Tabl. II (2)'!I124</f>
        <v>2542</v>
      </c>
      <c r="J30" s="122">
        <f t="shared" si="2"/>
        <v>102.33494363929147</v>
      </c>
    </row>
    <row r="31" spans="1:10" s="93" customFormat="1" ht="37.5" customHeight="1" x14ac:dyDescent="0.2">
      <c r="A31" s="102" t="s">
        <v>170</v>
      </c>
      <c r="B31" s="117">
        <f>'Tabl. II (2)'!B133</f>
        <v>48</v>
      </c>
      <c r="C31" s="117">
        <f>'Tabl. II (2)'!C133</f>
        <v>71</v>
      </c>
      <c r="D31" s="121">
        <f t="shared" si="0"/>
        <v>147.91666666666666</v>
      </c>
      <c r="E31" s="117">
        <f>'Tabl. II (2)'!E133</f>
        <v>48</v>
      </c>
      <c r="F31" s="117">
        <f>'Tabl. II (2)'!F133</f>
        <v>68</v>
      </c>
      <c r="G31" s="121">
        <f t="shared" si="1"/>
        <v>141.66666666666666</v>
      </c>
      <c r="H31" s="117">
        <f>'Tabl. II (2)'!H133</f>
        <v>55</v>
      </c>
      <c r="I31" s="117">
        <f>'Tabl. II (2)'!I133</f>
        <v>81</v>
      </c>
      <c r="J31" s="121">
        <f t="shared" si="2"/>
        <v>147.27272727272728</v>
      </c>
    </row>
    <row r="32" spans="1:10" ht="7.5" customHeight="1" x14ac:dyDescent="0.2">
      <c r="A32" s="95"/>
      <c r="B32" s="95"/>
      <c r="C32" s="97"/>
      <c r="D32" s="97"/>
      <c r="E32" s="97"/>
      <c r="F32" s="97"/>
      <c r="G32" s="97"/>
      <c r="H32" s="97"/>
      <c r="I32" s="97"/>
    </row>
    <row r="33" spans="1:10" ht="17.25" customHeight="1" x14ac:dyDescent="0.2">
      <c r="A33" s="92" t="s">
        <v>171</v>
      </c>
      <c r="C33" s="97"/>
      <c r="D33" s="97"/>
      <c r="E33" s="97"/>
      <c r="F33" s="97"/>
      <c r="G33" s="97"/>
      <c r="H33" s="97"/>
      <c r="I33" s="97"/>
    </row>
    <row r="34" spans="1:10" ht="17.25" customHeight="1" x14ac:dyDescent="0.2">
      <c r="A34" s="92" t="s">
        <v>172</v>
      </c>
      <c r="C34" s="97"/>
      <c r="D34" s="97"/>
      <c r="E34" s="97"/>
      <c r="F34" s="97"/>
      <c r="G34" s="97"/>
      <c r="H34" s="97"/>
      <c r="I34" s="97"/>
    </row>
    <row r="35" spans="1:10" ht="30" customHeight="1" x14ac:dyDescent="0.2">
      <c r="A35" s="201" t="s">
        <v>173</v>
      </c>
      <c r="B35" s="202"/>
      <c r="C35" s="202"/>
      <c r="D35" s="202"/>
      <c r="E35" s="202"/>
      <c r="F35" s="202"/>
      <c r="G35" s="202"/>
      <c r="H35" s="202"/>
      <c r="I35" s="202"/>
    </row>
    <row r="36" spans="1:10" s="103" customFormat="1" ht="12" x14ac:dyDescent="0.2">
      <c r="A36" s="203" t="s">
        <v>174</v>
      </c>
      <c r="B36" s="205" t="s">
        <v>6</v>
      </c>
      <c r="C36" s="206"/>
      <c r="D36" s="206"/>
      <c r="E36" s="206" t="s">
        <v>7</v>
      </c>
      <c r="F36" s="206"/>
      <c r="G36" s="206"/>
      <c r="H36" s="206" t="s">
        <v>8</v>
      </c>
      <c r="I36" s="206"/>
      <c r="J36" s="206"/>
    </row>
    <row r="37" spans="1:10" s="103" customFormat="1" x14ac:dyDescent="0.2">
      <c r="A37" s="204"/>
      <c r="B37" s="184" t="s">
        <v>258</v>
      </c>
      <c r="C37" s="207" t="s">
        <v>259</v>
      </c>
      <c r="D37" s="207"/>
      <c r="E37" s="184" t="s">
        <v>258</v>
      </c>
      <c r="F37" s="207" t="s">
        <v>259</v>
      </c>
      <c r="G37" s="207"/>
      <c r="H37" s="184" t="s">
        <v>258</v>
      </c>
      <c r="I37" s="207" t="s">
        <v>259</v>
      </c>
      <c r="J37" s="207"/>
    </row>
    <row r="38" spans="1:10" ht="13.5" customHeight="1" x14ac:dyDescent="0.2">
      <c r="A38" s="204"/>
      <c r="B38" s="206" t="s">
        <v>9</v>
      </c>
      <c r="C38" s="206"/>
      <c r="D38" s="138" t="s">
        <v>260</v>
      </c>
      <c r="E38" s="206" t="s">
        <v>9</v>
      </c>
      <c r="F38" s="206"/>
      <c r="G38" s="138" t="s">
        <v>260</v>
      </c>
      <c r="H38" s="206" t="s">
        <v>9</v>
      </c>
      <c r="I38" s="206"/>
      <c r="J38" s="138" t="s">
        <v>260</v>
      </c>
    </row>
    <row r="39" spans="1:10" ht="3.75" customHeight="1" x14ac:dyDescent="0.2">
      <c r="A39" s="91"/>
      <c r="B39" s="91"/>
      <c r="C39" s="91"/>
      <c r="D39" s="91"/>
      <c r="E39" s="91"/>
      <c r="F39" s="91"/>
      <c r="G39" s="91"/>
      <c r="H39" s="91"/>
    </row>
    <row r="40" spans="1:10" ht="40.5" customHeight="1" x14ac:dyDescent="0.2">
      <c r="A40" s="104" t="s">
        <v>175</v>
      </c>
      <c r="B40" s="105">
        <f>SUM(B41:B43)</f>
        <v>561990</v>
      </c>
      <c r="C40" s="105">
        <f>SUM(C41:C43)</f>
        <v>483395</v>
      </c>
      <c r="D40" s="124">
        <f t="shared" ref="D40" si="3">C40*100/B40</f>
        <v>86.014875709532191</v>
      </c>
      <c r="E40" s="105">
        <f>SUM(E41:E43)</f>
        <v>593137</v>
      </c>
      <c r="F40" s="105">
        <f>SUM(F41:F43)</f>
        <v>371420</v>
      </c>
      <c r="G40" s="124">
        <f t="shared" ref="G40" si="4">F40*100/E40</f>
        <v>62.619597158835141</v>
      </c>
      <c r="H40" s="105">
        <f>SUM(H41:H43)</f>
        <v>64685</v>
      </c>
      <c r="I40" s="105">
        <f>SUM(I41:I43)</f>
        <v>133068</v>
      </c>
      <c r="J40" s="124">
        <f t="shared" ref="J40" si="5">I40*100/H40</f>
        <v>205.71693592022879</v>
      </c>
    </row>
    <row r="41" spans="1:10" ht="18.75" customHeight="1" x14ac:dyDescent="0.2">
      <c r="A41" s="106" t="s">
        <v>160</v>
      </c>
      <c r="B41" s="22">
        <f>'Tabl. II (2)'!B151</f>
        <v>509343</v>
      </c>
      <c r="C41" s="22">
        <f>'Tabl. II (2)'!C151</f>
        <v>428008</v>
      </c>
      <c r="D41" s="16">
        <f>'Tabl. II (2)'!D151</f>
        <v>84</v>
      </c>
      <c r="E41" s="22">
        <f>'Tabl. II (2)'!E151</f>
        <v>540850</v>
      </c>
      <c r="F41" s="22">
        <f>'Tabl. II (2)'!F151</f>
        <v>328246</v>
      </c>
      <c r="G41" s="16">
        <f>'Tabl. II (2)'!G151</f>
        <v>60.7</v>
      </c>
      <c r="H41" s="22">
        <f>'Tabl. II (2)'!H151</f>
        <v>57225</v>
      </c>
      <c r="I41" s="22">
        <f>'Tabl. II (2)'!I151</f>
        <v>118411</v>
      </c>
      <c r="J41" s="16">
        <f>'Tabl. II (2)'!J151</f>
        <v>206.9</v>
      </c>
    </row>
    <row r="42" spans="1:10" ht="14.1" customHeight="1" x14ac:dyDescent="0.2">
      <c r="A42" s="107" t="s">
        <v>166</v>
      </c>
      <c r="B42" s="90">
        <f>'Tabl. II (2)'!B176</f>
        <v>40</v>
      </c>
      <c r="C42" s="90">
        <f>'Tabl. II (2)'!C176</f>
        <v>72</v>
      </c>
      <c r="D42" s="125">
        <f>'Tabl. II (2)'!D176</f>
        <v>180</v>
      </c>
      <c r="E42" s="90">
        <f>'Tabl. II (2)'!E176</f>
        <v>38</v>
      </c>
      <c r="F42" s="90">
        <f>'Tabl. II (2)'!F176</f>
        <v>51</v>
      </c>
      <c r="G42" s="125">
        <f>'Tabl. II (2)'!G176</f>
        <v>134.19999999999999</v>
      </c>
      <c r="H42" s="90">
        <f>'Tabl. II (2)'!H176</f>
        <v>5</v>
      </c>
      <c r="I42" s="90">
        <f>'Tabl. II (2)'!I176</f>
        <v>31</v>
      </c>
      <c r="J42" s="125">
        <f>'Tabl. II (2)'!J176</f>
        <v>620</v>
      </c>
    </row>
    <row r="43" spans="1:10" ht="14.1" customHeight="1" x14ac:dyDescent="0.2">
      <c r="A43" s="107" t="s">
        <v>176</v>
      </c>
      <c r="B43" s="90">
        <f>'Tabl. II (2)'!B188</f>
        <v>52607</v>
      </c>
      <c r="C43" s="90">
        <f>'Tabl. II (2)'!C188</f>
        <v>55315</v>
      </c>
      <c r="D43" s="125">
        <f>'Tabl. II (2)'!D188</f>
        <v>105.1</v>
      </c>
      <c r="E43" s="90">
        <f>'Tabl. II (2)'!E188</f>
        <v>52249</v>
      </c>
      <c r="F43" s="90">
        <f>'Tabl. II (2)'!F188</f>
        <v>43123</v>
      </c>
      <c r="G43" s="125">
        <f>'Tabl. II (2)'!G188</f>
        <v>82.5</v>
      </c>
      <c r="H43" s="90">
        <f>'Tabl. II (2)'!H188</f>
        <v>7455</v>
      </c>
      <c r="I43" s="90">
        <f>'Tabl. II (2)'!I188</f>
        <v>14626</v>
      </c>
      <c r="J43" s="125">
        <f>'Tabl. II (2)'!J188</f>
        <v>196.2</v>
      </c>
    </row>
    <row r="44" spans="1:10" ht="9.75" customHeight="1" x14ac:dyDescent="0.2">
      <c r="A44" s="91"/>
      <c r="B44" s="91"/>
      <c r="C44" s="91"/>
      <c r="D44" s="91"/>
      <c r="E44" s="91"/>
      <c r="F44" s="91"/>
      <c r="G44" s="91"/>
      <c r="H44" s="91"/>
      <c r="I44" s="91"/>
    </row>
    <row r="45" spans="1:10" ht="9" customHeight="1" x14ac:dyDescent="0.2">
      <c r="A45" s="91"/>
      <c r="B45" s="91"/>
      <c r="C45" s="91"/>
      <c r="D45" s="91"/>
      <c r="E45" s="91"/>
      <c r="F45" s="91"/>
      <c r="G45" s="91"/>
      <c r="H45" s="91"/>
      <c r="I45" s="91"/>
    </row>
    <row r="46" spans="1:10" x14ac:dyDescent="0.2">
      <c r="A46" s="92" t="s">
        <v>177</v>
      </c>
      <c r="C46" s="97"/>
      <c r="D46" s="97"/>
      <c r="E46" s="97"/>
      <c r="F46" s="97"/>
      <c r="G46" s="97"/>
      <c r="H46" s="97"/>
      <c r="I46" s="97"/>
    </row>
    <row r="47" spans="1:10" ht="6" customHeight="1" x14ac:dyDescent="0.2">
      <c r="A47" s="57"/>
      <c r="B47" s="57"/>
      <c r="C47" s="97"/>
      <c r="D47" s="97"/>
      <c r="E47" s="97"/>
      <c r="F47" s="97"/>
      <c r="G47" s="97"/>
      <c r="H47" s="97"/>
      <c r="I47" s="97"/>
    </row>
    <row r="48" spans="1:10" ht="43.5" customHeight="1" x14ac:dyDescent="0.2">
      <c r="A48" s="198" t="s">
        <v>149</v>
      </c>
      <c r="B48" s="198"/>
      <c r="C48" s="199"/>
      <c r="D48" s="136"/>
      <c r="E48" s="136"/>
      <c r="F48" s="200" t="s">
        <v>150</v>
      </c>
      <c r="G48" s="200"/>
      <c r="H48" s="200"/>
      <c r="I48" s="200"/>
    </row>
    <row r="49" spans="1:10" ht="12.75" customHeight="1" x14ac:dyDescent="0.2">
      <c r="A49" s="95"/>
      <c r="B49" s="95"/>
      <c r="C49" s="108"/>
      <c r="D49" s="108"/>
      <c r="E49" s="108"/>
      <c r="F49" s="108"/>
      <c r="G49" s="108"/>
      <c r="H49" s="108"/>
      <c r="I49" s="108"/>
    </row>
    <row r="50" spans="1:10" x14ac:dyDescent="0.2">
      <c r="A50" s="95"/>
      <c r="B50" s="95"/>
      <c r="C50" s="108"/>
      <c r="D50" s="108"/>
      <c r="E50" s="108"/>
      <c r="F50" s="108"/>
      <c r="G50" s="108"/>
      <c r="H50" s="108"/>
    </row>
    <row r="51" spans="1:10" x14ac:dyDescent="0.2">
      <c r="A51" s="95"/>
      <c r="C51" s="60"/>
      <c r="D51" s="60"/>
      <c r="E51" s="60"/>
      <c r="F51" s="60"/>
      <c r="G51" s="60"/>
      <c r="I51" s="60"/>
      <c r="J51" s="60"/>
    </row>
    <row r="52" spans="1:10" x14ac:dyDescent="0.2">
      <c r="A52" s="95"/>
      <c r="B52" s="95"/>
      <c r="C52" s="108"/>
      <c r="D52" s="97"/>
      <c r="E52" s="97"/>
      <c r="F52" s="97"/>
      <c r="G52" s="108"/>
      <c r="H52" s="108"/>
      <c r="I52" s="108"/>
    </row>
    <row r="53" spans="1:10" x14ac:dyDescent="0.2">
      <c r="A53" s="95"/>
      <c r="B53" s="95"/>
      <c r="C53" s="108"/>
      <c r="D53" s="97"/>
      <c r="E53" s="108"/>
      <c r="F53" s="108"/>
      <c r="G53" s="108"/>
      <c r="H53" s="108"/>
      <c r="I53" s="108"/>
    </row>
    <row r="54" spans="1:10" x14ac:dyDescent="0.2">
      <c r="A54" s="95"/>
      <c r="B54" s="95"/>
      <c r="C54" s="108"/>
      <c r="D54" s="108"/>
      <c r="E54" s="108"/>
      <c r="F54" s="108"/>
      <c r="G54" s="108"/>
      <c r="H54" s="108"/>
      <c r="I54" s="108"/>
    </row>
    <row r="55" spans="1:10" x14ac:dyDescent="0.2">
      <c r="A55" s="95"/>
      <c r="B55" s="95"/>
      <c r="C55" s="108"/>
      <c r="D55" s="108"/>
      <c r="E55" s="108"/>
      <c r="F55" s="108"/>
      <c r="G55" s="108"/>
      <c r="H55" s="108"/>
      <c r="I55" s="108"/>
    </row>
    <row r="56" spans="1:10" x14ac:dyDescent="0.2">
      <c r="A56" s="95"/>
      <c r="B56" s="95"/>
      <c r="C56" s="95"/>
      <c r="D56" s="95"/>
      <c r="E56" s="95"/>
      <c r="F56" s="95"/>
      <c r="G56" s="95"/>
      <c r="H56" s="95"/>
      <c r="I56" s="95"/>
    </row>
    <row r="57" spans="1:10" x14ac:dyDescent="0.2">
      <c r="A57" s="95"/>
      <c r="B57" s="95"/>
      <c r="C57" s="95"/>
      <c r="D57" s="95"/>
      <c r="E57" s="95"/>
      <c r="F57" s="95"/>
      <c r="G57" s="95"/>
      <c r="H57" s="95"/>
      <c r="I57" s="95"/>
    </row>
    <row r="58" spans="1:10" x14ac:dyDescent="0.2">
      <c r="A58" s="95"/>
      <c r="B58" s="95"/>
      <c r="C58" s="95"/>
      <c r="D58" s="95"/>
      <c r="E58" s="95"/>
      <c r="F58" s="95"/>
      <c r="G58" s="95"/>
      <c r="H58" s="95"/>
      <c r="I58" s="95"/>
    </row>
    <row r="59" spans="1:10" x14ac:dyDescent="0.2">
      <c r="A59" s="95"/>
      <c r="B59" s="95"/>
      <c r="C59" s="95"/>
      <c r="D59" s="95"/>
      <c r="E59" s="95"/>
      <c r="F59" s="95"/>
      <c r="G59" s="95"/>
      <c r="H59" s="95"/>
      <c r="I59" s="95"/>
    </row>
    <row r="60" spans="1:10" x14ac:dyDescent="0.2">
      <c r="A60" s="95"/>
      <c r="B60" s="95"/>
      <c r="C60" s="95"/>
      <c r="D60" s="95"/>
      <c r="E60" s="95"/>
      <c r="F60" s="95"/>
      <c r="G60" s="95"/>
      <c r="H60" s="95"/>
      <c r="I60" s="95"/>
    </row>
    <row r="61" spans="1:10" x14ac:dyDescent="0.2">
      <c r="A61" s="95"/>
      <c r="B61" s="95"/>
      <c r="C61" s="95"/>
      <c r="D61" s="95"/>
      <c r="E61" s="95"/>
      <c r="F61" s="95"/>
      <c r="G61" s="95"/>
      <c r="H61" s="95"/>
      <c r="I61" s="95"/>
    </row>
    <row r="62" spans="1:10" x14ac:dyDescent="0.2">
      <c r="A62" s="95"/>
      <c r="B62" s="95"/>
      <c r="C62" s="95"/>
      <c r="D62" s="95"/>
      <c r="E62" s="95"/>
      <c r="F62" s="95"/>
      <c r="G62" s="95"/>
      <c r="H62" s="95"/>
      <c r="I62" s="95"/>
    </row>
    <row r="63" spans="1:10" x14ac:dyDescent="0.2">
      <c r="A63" s="95"/>
      <c r="B63" s="95"/>
      <c r="C63" s="95"/>
      <c r="D63" s="95"/>
      <c r="E63" s="95"/>
      <c r="F63" s="95"/>
      <c r="G63" s="95"/>
      <c r="H63" s="95"/>
      <c r="I63" s="95"/>
    </row>
    <row r="64" spans="1:10" ht="6" customHeight="1" x14ac:dyDescent="0.2">
      <c r="A64" s="95"/>
      <c r="B64" s="95"/>
      <c r="C64" s="95"/>
      <c r="D64" s="95"/>
      <c r="E64" s="95"/>
      <c r="F64" s="95"/>
      <c r="G64" s="95"/>
      <c r="H64" s="95"/>
      <c r="I64" s="95"/>
    </row>
    <row r="65" spans="1:9" x14ac:dyDescent="0.2">
      <c r="A65" s="95"/>
      <c r="B65" s="95"/>
      <c r="C65" s="95"/>
      <c r="D65" s="95"/>
      <c r="E65" s="95"/>
      <c r="F65" s="95"/>
      <c r="G65" s="95"/>
      <c r="H65" s="95"/>
      <c r="I65" s="95"/>
    </row>
    <row r="66" spans="1:9" x14ac:dyDescent="0.2">
      <c r="A66" s="95"/>
      <c r="B66" s="95"/>
      <c r="C66" s="95"/>
      <c r="D66" s="95"/>
      <c r="E66" s="95"/>
      <c r="F66" s="95"/>
      <c r="G66" s="95"/>
      <c r="H66" s="95"/>
      <c r="I66" s="95"/>
    </row>
    <row r="67" spans="1:9" x14ac:dyDescent="0.2">
      <c r="A67" s="95"/>
      <c r="B67" s="95"/>
      <c r="C67" s="95"/>
      <c r="D67" s="95"/>
      <c r="E67" s="95"/>
      <c r="F67" s="95"/>
      <c r="G67" s="95"/>
      <c r="H67" s="95"/>
      <c r="I67" s="95"/>
    </row>
    <row r="68" spans="1:9" x14ac:dyDescent="0.2">
      <c r="A68" s="95"/>
      <c r="B68" s="95"/>
      <c r="C68" s="95"/>
      <c r="D68" s="95"/>
      <c r="E68" s="95"/>
      <c r="F68" s="95"/>
      <c r="G68" s="95"/>
      <c r="H68" s="95"/>
      <c r="I68" s="95"/>
    </row>
    <row r="69" spans="1:9" x14ac:dyDescent="0.2">
      <c r="A69" s="95"/>
      <c r="B69" s="95"/>
      <c r="C69" s="95"/>
      <c r="D69" s="95"/>
      <c r="E69" s="95"/>
      <c r="F69" s="95"/>
      <c r="G69" s="95"/>
      <c r="H69" s="95"/>
      <c r="I69" s="95"/>
    </row>
    <row r="70" spans="1:9" x14ac:dyDescent="0.2">
      <c r="A70" s="95"/>
      <c r="B70" s="95"/>
      <c r="C70" s="95"/>
      <c r="D70" s="95"/>
      <c r="E70" s="95"/>
      <c r="F70" s="95"/>
      <c r="G70" s="95"/>
      <c r="H70" s="95"/>
      <c r="I70" s="95"/>
    </row>
    <row r="71" spans="1:9" x14ac:dyDescent="0.2">
      <c r="A71" s="95"/>
      <c r="B71" s="95"/>
      <c r="C71" s="95"/>
      <c r="D71" s="95"/>
      <c r="E71" s="95"/>
      <c r="F71" s="95"/>
      <c r="G71" s="95"/>
      <c r="H71" s="95"/>
      <c r="I71" s="95"/>
    </row>
    <row r="72" spans="1:9" x14ac:dyDescent="0.2">
      <c r="A72" s="95"/>
      <c r="B72" s="95"/>
      <c r="C72" s="95"/>
      <c r="D72" s="95"/>
      <c r="E72" s="95"/>
      <c r="F72" s="95"/>
      <c r="G72" s="95"/>
      <c r="H72" s="95"/>
      <c r="I72" s="95"/>
    </row>
    <row r="73" spans="1:9" x14ac:dyDescent="0.2">
      <c r="A73" s="95"/>
      <c r="B73" s="95"/>
      <c r="C73" s="95"/>
      <c r="D73" s="95"/>
      <c r="E73" s="95"/>
      <c r="F73" s="95"/>
      <c r="G73" s="95"/>
      <c r="H73" s="95"/>
      <c r="I73" s="95"/>
    </row>
    <row r="74" spans="1:9" x14ac:dyDescent="0.2">
      <c r="A74" s="95"/>
      <c r="B74" s="95"/>
      <c r="C74" s="95"/>
      <c r="D74" s="95"/>
      <c r="E74" s="95"/>
      <c r="F74" s="95"/>
      <c r="G74" s="95"/>
      <c r="H74" s="95"/>
      <c r="I74" s="95"/>
    </row>
    <row r="75" spans="1:9" x14ac:dyDescent="0.2">
      <c r="A75" s="95"/>
      <c r="B75" s="95"/>
      <c r="C75" s="95"/>
      <c r="D75" s="95"/>
      <c r="E75" s="95"/>
      <c r="F75" s="95"/>
      <c r="G75" s="95"/>
      <c r="H75" s="95"/>
      <c r="I75" s="95"/>
    </row>
    <row r="76" spans="1:9" x14ac:dyDescent="0.2">
      <c r="A76" s="95"/>
      <c r="B76" s="95"/>
      <c r="C76" s="95"/>
      <c r="D76" s="95"/>
      <c r="E76" s="95"/>
      <c r="F76" s="95"/>
      <c r="G76" s="95"/>
      <c r="H76" s="95"/>
      <c r="I76" s="95"/>
    </row>
    <row r="77" spans="1:9" x14ac:dyDescent="0.2">
      <c r="A77" s="95"/>
      <c r="B77" s="95"/>
      <c r="C77" s="95"/>
      <c r="D77" s="95"/>
      <c r="E77" s="95"/>
      <c r="F77" s="95"/>
      <c r="G77" s="95"/>
      <c r="H77" s="95"/>
      <c r="I77" s="95"/>
    </row>
    <row r="78" spans="1:9" x14ac:dyDescent="0.2">
      <c r="A78" s="95"/>
      <c r="B78" s="95"/>
      <c r="C78" s="95"/>
      <c r="D78" s="95"/>
      <c r="E78" s="95"/>
      <c r="F78" s="95"/>
      <c r="G78" s="95"/>
      <c r="H78" s="95"/>
      <c r="I78" s="95"/>
    </row>
    <row r="79" spans="1:9" x14ac:dyDescent="0.2">
      <c r="A79" s="95"/>
      <c r="B79" s="95"/>
      <c r="C79" s="95"/>
      <c r="D79" s="95"/>
      <c r="E79" s="95"/>
      <c r="F79" s="95"/>
      <c r="G79" s="95"/>
      <c r="H79" s="95"/>
      <c r="I79" s="95"/>
    </row>
    <row r="80" spans="1:9" x14ac:dyDescent="0.2">
      <c r="A80" s="95"/>
      <c r="B80" s="95"/>
      <c r="C80" s="95"/>
      <c r="D80" s="95"/>
      <c r="E80" s="95"/>
      <c r="F80" s="95"/>
      <c r="G80" s="95"/>
      <c r="H80" s="95"/>
      <c r="I80" s="95"/>
    </row>
    <row r="81" spans="1:9" x14ac:dyDescent="0.2">
      <c r="A81" s="95"/>
      <c r="B81" s="95"/>
      <c r="C81" s="95"/>
      <c r="D81" s="95"/>
      <c r="E81" s="95"/>
      <c r="F81" s="95"/>
      <c r="G81" s="95"/>
      <c r="H81" s="95"/>
      <c r="I81" s="95"/>
    </row>
    <row r="82" spans="1:9" x14ac:dyDescent="0.2">
      <c r="A82" s="95"/>
      <c r="B82" s="95"/>
      <c r="C82" s="95"/>
      <c r="D82" s="95"/>
      <c r="E82" s="95"/>
      <c r="F82" s="95"/>
      <c r="G82" s="95"/>
      <c r="H82" s="95"/>
      <c r="I82" s="95"/>
    </row>
    <row r="83" spans="1:9" x14ac:dyDescent="0.2">
      <c r="A83" s="95"/>
      <c r="B83" s="95"/>
      <c r="C83" s="95"/>
      <c r="D83" s="95"/>
      <c r="E83" s="95"/>
      <c r="F83" s="95"/>
      <c r="G83" s="95"/>
      <c r="H83" s="95"/>
      <c r="I83" s="95"/>
    </row>
    <row r="84" spans="1:9" x14ac:dyDescent="0.2">
      <c r="A84" s="95"/>
      <c r="B84" s="95"/>
      <c r="C84" s="95"/>
      <c r="D84" s="95"/>
      <c r="E84" s="95"/>
      <c r="F84" s="95"/>
      <c r="G84" s="95"/>
      <c r="H84" s="95"/>
      <c r="I84" s="95"/>
    </row>
    <row r="85" spans="1:9" x14ac:dyDescent="0.2">
      <c r="A85" s="95"/>
      <c r="B85" s="95"/>
      <c r="C85" s="95"/>
      <c r="D85" s="95"/>
      <c r="E85" s="95"/>
      <c r="F85" s="95"/>
      <c r="G85" s="95"/>
      <c r="H85" s="95"/>
      <c r="I85" s="95"/>
    </row>
    <row r="86" spans="1:9" x14ac:dyDescent="0.2">
      <c r="A86" s="95"/>
      <c r="B86" s="95"/>
      <c r="C86" s="95"/>
      <c r="D86" s="95"/>
      <c r="E86" s="95"/>
      <c r="F86" s="95"/>
      <c r="G86" s="95"/>
      <c r="H86" s="95"/>
      <c r="I86" s="95"/>
    </row>
    <row r="87" spans="1:9" x14ac:dyDescent="0.2">
      <c r="A87" s="95"/>
      <c r="B87" s="95"/>
      <c r="C87" s="95"/>
      <c r="D87" s="95"/>
      <c r="E87" s="95"/>
      <c r="F87" s="95"/>
      <c r="G87" s="95"/>
      <c r="H87" s="95"/>
      <c r="I87" s="95"/>
    </row>
    <row r="88" spans="1:9" x14ac:dyDescent="0.2">
      <c r="A88" s="95"/>
      <c r="B88" s="95"/>
      <c r="C88" s="95"/>
      <c r="D88" s="95"/>
      <c r="E88" s="95"/>
      <c r="F88" s="95"/>
      <c r="G88" s="95"/>
      <c r="H88" s="95"/>
      <c r="I88" s="95"/>
    </row>
    <row r="89" spans="1:9" x14ac:dyDescent="0.2">
      <c r="A89" s="95"/>
      <c r="B89" s="95"/>
      <c r="C89" s="95"/>
      <c r="D89" s="95"/>
      <c r="E89" s="95"/>
      <c r="F89" s="95"/>
      <c r="G89" s="95"/>
      <c r="H89" s="95"/>
      <c r="I89" s="95"/>
    </row>
    <row r="90" spans="1:9" x14ac:dyDescent="0.2">
      <c r="A90" s="95"/>
      <c r="B90" s="95"/>
      <c r="C90" s="95"/>
      <c r="D90" s="95"/>
      <c r="E90" s="95"/>
      <c r="F90" s="95"/>
      <c r="G90" s="95"/>
      <c r="H90" s="95"/>
      <c r="I90" s="95"/>
    </row>
    <row r="91" spans="1:9" x14ac:dyDescent="0.2">
      <c r="A91" s="95"/>
      <c r="B91" s="95"/>
      <c r="C91" s="95"/>
      <c r="D91" s="95"/>
      <c r="E91" s="95"/>
      <c r="F91" s="95"/>
      <c r="G91" s="95"/>
      <c r="H91" s="95"/>
      <c r="I91" s="95"/>
    </row>
    <row r="92" spans="1:9" x14ac:dyDescent="0.2">
      <c r="A92" s="95"/>
      <c r="B92" s="95"/>
      <c r="C92" s="95"/>
      <c r="D92" s="95"/>
      <c r="E92" s="95"/>
      <c r="F92" s="95"/>
      <c r="G92" s="95"/>
      <c r="H92" s="95"/>
      <c r="I92" s="95"/>
    </row>
    <row r="93" spans="1:9" x14ac:dyDescent="0.2">
      <c r="A93" s="95"/>
      <c r="B93" s="95"/>
      <c r="C93" s="95"/>
      <c r="D93" s="95"/>
      <c r="E93" s="95"/>
      <c r="F93" s="95"/>
      <c r="G93" s="95"/>
      <c r="H93" s="95"/>
      <c r="I93" s="95"/>
    </row>
    <row r="94" spans="1:9" x14ac:dyDescent="0.2">
      <c r="A94" s="95"/>
      <c r="B94" s="95"/>
      <c r="C94" s="95"/>
      <c r="D94" s="95"/>
      <c r="E94" s="95"/>
      <c r="F94" s="95"/>
      <c r="G94" s="95"/>
      <c r="H94" s="95"/>
      <c r="I94" s="95"/>
    </row>
    <row r="95" spans="1:9" x14ac:dyDescent="0.2">
      <c r="A95" s="95"/>
      <c r="B95" s="95"/>
      <c r="C95" s="95"/>
      <c r="D95" s="95"/>
      <c r="E95" s="95"/>
      <c r="F95" s="95"/>
      <c r="G95" s="95"/>
      <c r="H95" s="95"/>
      <c r="I95" s="95"/>
    </row>
    <row r="96" spans="1:9" x14ac:dyDescent="0.2">
      <c r="A96" s="95"/>
      <c r="B96" s="95"/>
      <c r="C96" s="95"/>
      <c r="D96" s="95"/>
      <c r="E96" s="95"/>
      <c r="F96" s="95"/>
      <c r="G96" s="95"/>
      <c r="H96" s="95"/>
      <c r="I96" s="95"/>
    </row>
    <row r="97" spans="1:9" x14ac:dyDescent="0.2">
      <c r="A97" s="95"/>
      <c r="B97" s="95"/>
      <c r="C97" s="95"/>
      <c r="D97" s="95"/>
      <c r="E97" s="95"/>
      <c r="F97" s="95"/>
      <c r="G97" s="95"/>
      <c r="H97" s="95"/>
      <c r="I97" s="95"/>
    </row>
    <row r="98" spans="1:9" x14ac:dyDescent="0.2">
      <c r="A98" s="95"/>
      <c r="B98" s="95"/>
      <c r="C98" s="95"/>
      <c r="D98" s="95"/>
      <c r="E98" s="95"/>
      <c r="F98" s="95"/>
      <c r="G98" s="95"/>
      <c r="H98" s="95"/>
      <c r="I98" s="95"/>
    </row>
    <row r="99" spans="1:9" x14ac:dyDescent="0.2">
      <c r="A99" s="95"/>
      <c r="B99" s="95"/>
      <c r="C99" s="95"/>
      <c r="D99" s="95"/>
      <c r="E99" s="95"/>
      <c r="F99" s="95"/>
      <c r="G99" s="95"/>
      <c r="H99" s="95"/>
      <c r="I99" s="95"/>
    </row>
    <row r="100" spans="1:9" x14ac:dyDescent="0.2">
      <c r="A100" s="95"/>
      <c r="B100" s="95"/>
      <c r="C100" s="95"/>
      <c r="D100" s="95"/>
      <c r="E100" s="95"/>
      <c r="F100" s="95"/>
      <c r="G100" s="95"/>
      <c r="H100" s="95"/>
      <c r="I100" s="95"/>
    </row>
    <row r="101" spans="1:9" ht="13.5" customHeight="1" x14ac:dyDescent="0.2">
      <c r="A101" s="95"/>
      <c r="B101" s="95"/>
      <c r="C101" s="95"/>
      <c r="D101" s="95"/>
      <c r="E101" s="95"/>
      <c r="F101" s="95"/>
      <c r="G101" s="95"/>
      <c r="H101" s="95"/>
      <c r="I101" s="95"/>
    </row>
    <row r="102" spans="1:9" ht="34.5" customHeight="1" x14ac:dyDescent="0.2">
      <c r="A102" s="95"/>
      <c r="B102" s="95"/>
      <c r="C102" s="95"/>
      <c r="D102" s="95"/>
      <c r="E102" s="95"/>
      <c r="F102" s="95"/>
      <c r="G102" s="95"/>
      <c r="H102" s="95"/>
      <c r="I102" s="95"/>
    </row>
    <row r="103" spans="1:9" x14ac:dyDescent="0.2">
      <c r="A103" s="95"/>
      <c r="B103" s="95"/>
      <c r="C103" s="95"/>
      <c r="D103" s="95"/>
      <c r="E103" s="95"/>
      <c r="F103" s="95"/>
      <c r="G103" s="95"/>
      <c r="H103" s="95"/>
      <c r="I103" s="95"/>
    </row>
    <row r="104" spans="1:9" x14ac:dyDescent="0.2">
      <c r="A104" s="95"/>
      <c r="B104" s="95"/>
      <c r="C104" s="95"/>
      <c r="D104" s="95"/>
      <c r="E104" s="95"/>
      <c r="F104" s="95"/>
      <c r="G104" s="95"/>
      <c r="H104" s="95"/>
      <c r="I104" s="95"/>
    </row>
    <row r="105" spans="1:9" x14ac:dyDescent="0.2">
      <c r="A105" s="95"/>
      <c r="B105" s="95"/>
      <c r="C105" s="95"/>
      <c r="D105" s="95"/>
      <c r="E105" s="95"/>
      <c r="F105" s="95"/>
      <c r="G105" s="95"/>
      <c r="H105" s="95"/>
      <c r="I105" s="95"/>
    </row>
    <row r="106" spans="1:9" x14ac:dyDescent="0.2">
      <c r="A106" s="95"/>
      <c r="B106" s="95"/>
      <c r="C106" s="95"/>
      <c r="D106" s="95"/>
      <c r="E106" s="95"/>
      <c r="F106" s="95"/>
      <c r="G106" s="95"/>
      <c r="H106" s="95"/>
      <c r="I106" s="95"/>
    </row>
    <row r="107" spans="1:9" x14ac:dyDescent="0.2">
      <c r="A107" s="95"/>
      <c r="B107" s="95"/>
      <c r="C107" s="95"/>
      <c r="D107" s="95"/>
      <c r="E107" s="95"/>
      <c r="F107" s="95"/>
      <c r="G107" s="95"/>
      <c r="H107" s="95"/>
      <c r="I107" s="95"/>
    </row>
    <row r="108" spans="1:9" x14ac:dyDescent="0.2">
      <c r="A108" s="95"/>
      <c r="B108" s="95"/>
      <c r="C108" s="95"/>
      <c r="D108" s="95"/>
      <c r="E108" s="95"/>
      <c r="F108" s="95"/>
      <c r="G108" s="95"/>
      <c r="H108" s="95"/>
      <c r="I108" s="95"/>
    </row>
    <row r="109" spans="1:9" x14ac:dyDescent="0.2">
      <c r="A109" s="95"/>
      <c r="B109" s="95"/>
      <c r="C109" s="95"/>
      <c r="D109" s="95"/>
      <c r="E109" s="95"/>
      <c r="F109" s="95"/>
      <c r="G109" s="95"/>
      <c r="H109" s="95"/>
      <c r="I109" s="95"/>
    </row>
    <row r="110" spans="1:9" x14ac:dyDescent="0.2">
      <c r="A110" s="95"/>
      <c r="B110" s="95"/>
      <c r="C110" s="95"/>
      <c r="D110" s="95"/>
      <c r="E110" s="95"/>
      <c r="F110" s="95"/>
      <c r="G110" s="95"/>
      <c r="H110" s="95"/>
      <c r="I110" s="95"/>
    </row>
    <row r="111" spans="1:9" x14ac:dyDescent="0.2">
      <c r="A111" s="95"/>
      <c r="B111" s="95"/>
      <c r="C111" s="95"/>
      <c r="D111" s="95"/>
      <c r="E111" s="95"/>
      <c r="F111" s="95"/>
      <c r="G111" s="95"/>
      <c r="H111" s="95"/>
      <c r="I111" s="95"/>
    </row>
    <row r="112" spans="1:9" x14ac:dyDescent="0.2">
      <c r="A112" s="95"/>
      <c r="B112" s="95"/>
      <c r="C112" s="95"/>
      <c r="D112" s="95"/>
      <c r="E112" s="95"/>
      <c r="F112" s="95"/>
      <c r="G112" s="95"/>
      <c r="H112" s="95"/>
      <c r="I112" s="95"/>
    </row>
    <row r="113" spans="1:9" x14ac:dyDescent="0.2">
      <c r="A113" s="95"/>
      <c r="B113" s="95"/>
      <c r="C113" s="95"/>
      <c r="D113" s="95"/>
      <c r="E113" s="95"/>
      <c r="F113" s="95"/>
      <c r="G113" s="95"/>
      <c r="H113" s="95"/>
      <c r="I113" s="95"/>
    </row>
    <row r="114" spans="1:9" x14ac:dyDescent="0.2">
      <c r="A114" s="95"/>
      <c r="B114" s="95"/>
      <c r="C114" s="95"/>
      <c r="D114" s="95"/>
      <c r="E114" s="95"/>
      <c r="F114" s="95"/>
      <c r="G114" s="95"/>
      <c r="H114" s="95"/>
      <c r="I114" s="95"/>
    </row>
    <row r="115" spans="1:9" x14ac:dyDescent="0.2">
      <c r="A115" s="95"/>
      <c r="B115" s="95"/>
      <c r="C115" s="95"/>
      <c r="D115" s="95"/>
      <c r="E115" s="95"/>
      <c r="F115" s="95"/>
      <c r="G115" s="95"/>
      <c r="H115" s="95"/>
      <c r="I115" s="95"/>
    </row>
    <row r="116" spans="1:9" x14ac:dyDescent="0.2">
      <c r="A116" s="95"/>
      <c r="B116" s="95"/>
      <c r="C116" s="95"/>
      <c r="D116" s="95"/>
      <c r="E116" s="95"/>
      <c r="F116" s="95"/>
      <c r="G116" s="95"/>
      <c r="H116" s="95"/>
      <c r="I116" s="95"/>
    </row>
    <row r="117" spans="1:9" x14ac:dyDescent="0.2">
      <c r="A117" s="95"/>
      <c r="B117" s="95"/>
      <c r="C117" s="95"/>
      <c r="D117" s="95"/>
      <c r="E117" s="95"/>
      <c r="F117" s="95"/>
      <c r="G117" s="95"/>
      <c r="H117" s="95"/>
      <c r="I117" s="95"/>
    </row>
    <row r="118" spans="1:9" x14ac:dyDescent="0.2">
      <c r="A118" s="95"/>
      <c r="B118" s="95"/>
      <c r="C118" s="95"/>
      <c r="D118" s="95"/>
      <c r="E118" s="95"/>
      <c r="F118" s="95"/>
      <c r="G118" s="95"/>
      <c r="H118" s="95"/>
      <c r="I118" s="95"/>
    </row>
    <row r="119" spans="1:9" x14ac:dyDescent="0.2">
      <c r="A119" s="95"/>
      <c r="B119" s="95"/>
      <c r="C119" s="95"/>
      <c r="D119" s="95"/>
      <c r="E119" s="95"/>
      <c r="F119" s="95"/>
      <c r="G119" s="95"/>
      <c r="H119" s="95"/>
      <c r="I119" s="95"/>
    </row>
    <row r="120" spans="1:9" x14ac:dyDescent="0.2">
      <c r="A120" s="95"/>
      <c r="B120" s="95"/>
      <c r="C120" s="95"/>
      <c r="D120" s="95"/>
      <c r="E120" s="95"/>
      <c r="F120" s="95"/>
      <c r="G120" s="95"/>
      <c r="H120" s="95"/>
      <c r="I120" s="95"/>
    </row>
    <row r="121" spans="1:9" x14ac:dyDescent="0.2">
      <c r="A121" s="95"/>
      <c r="B121" s="95"/>
      <c r="C121" s="95"/>
      <c r="D121" s="95"/>
      <c r="E121" s="95"/>
      <c r="F121" s="95"/>
      <c r="G121" s="95"/>
      <c r="H121" s="95"/>
      <c r="I121" s="95"/>
    </row>
    <row r="122" spans="1:9" x14ac:dyDescent="0.2">
      <c r="A122" s="95"/>
      <c r="B122" s="95"/>
      <c r="C122" s="95"/>
      <c r="D122" s="95"/>
      <c r="E122" s="95"/>
      <c r="F122" s="95"/>
      <c r="G122" s="95"/>
      <c r="H122" s="95"/>
      <c r="I122" s="95"/>
    </row>
    <row r="123" spans="1:9" x14ac:dyDescent="0.2">
      <c r="A123" s="95"/>
      <c r="B123" s="95"/>
      <c r="C123" s="95"/>
      <c r="D123" s="95"/>
      <c r="E123" s="95"/>
      <c r="F123" s="95"/>
      <c r="G123" s="95"/>
      <c r="H123" s="95"/>
      <c r="I123" s="95"/>
    </row>
    <row r="124" spans="1:9" x14ac:dyDescent="0.2">
      <c r="A124" s="95"/>
      <c r="B124" s="95"/>
      <c r="C124" s="95"/>
      <c r="D124" s="95"/>
      <c r="E124" s="95"/>
      <c r="F124" s="95"/>
      <c r="G124" s="95"/>
      <c r="H124" s="95"/>
      <c r="I124" s="95"/>
    </row>
    <row r="125" spans="1:9" x14ac:dyDescent="0.2">
      <c r="A125" s="95"/>
      <c r="B125" s="95"/>
      <c r="C125" s="95"/>
      <c r="D125" s="95"/>
      <c r="E125" s="95"/>
      <c r="F125" s="95"/>
      <c r="G125" s="95"/>
      <c r="H125" s="95"/>
      <c r="I125" s="95"/>
    </row>
    <row r="126" spans="1:9" x14ac:dyDescent="0.2">
      <c r="A126" s="95"/>
      <c r="B126" s="95"/>
      <c r="C126" s="95"/>
      <c r="D126" s="95"/>
      <c r="E126" s="95"/>
      <c r="F126" s="95"/>
      <c r="G126" s="95"/>
      <c r="H126" s="95"/>
      <c r="I126" s="95"/>
    </row>
    <row r="127" spans="1:9" x14ac:dyDescent="0.2">
      <c r="A127" s="95"/>
      <c r="B127" s="95"/>
      <c r="C127" s="95"/>
      <c r="D127" s="95"/>
      <c r="E127" s="95"/>
      <c r="F127" s="95"/>
      <c r="G127" s="95"/>
      <c r="H127" s="95"/>
      <c r="I127" s="95"/>
    </row>
    <row r="128" spans="1:9" x14ac:dyDescent="0.2">
      <c r="A128" s="95"/>
      <c r="B128" s="95"/>
      <c r="C128" s="95"/>
      <c r="D128" s="95"/>
      <c r="E128" s="95"/>
      <c r="F128" s="95"/>
      <c r="G128" s="95"/>
      <c r="H128" s="95"/>
      <c r="I128" s="95"/>
    </row>
    <row r="129" spans="1:9" x14ac:dyDescent="0.2">
      <c r="A129" s="95"/>
      <c r="B129" s="95"/>
      <c r="C129" s="95"/>
      <c r="D129" s="95"/>
      <c r="E129" s="95"/>
      <c r="F129" s="95"/>
      <c r="G129" s="95"/>
      <c r="H129" s="95"/>
      <c r="I129" s="95"/>
    </row>
    <row r="130" spans="1:9" x14ac:dyDescent="0.2">
      <c r="A130" s="95"/>
      <c r="B130" s="95"/>
      <c r="C130" s="95"/>
      <c r="D130" s="95"/>
      <c r="E130" s="95"/>
      <c r="F130" s="95"/>
      <c r="G130" s="95"/>
      <c r="H130" s="95"/>
      <c r="I130" s="95"/>
    </row>
    <row r="131" spans="1:9" x14ac:dyDescent="0.2">
      <c r="A131" s="95"/>
      <c r="B131" s="95"/>
      <c r="C131" s="95"/>
      <c r="D131" s="95"/>
      <c r="E131" s="95"/>
      <c r="F131" s="95"/>
      <c r="G131" s="95"/>
      <c r="H131" s="95"/>
      <c r="I131" s="95"/>
    </row>
    <row r="132" spans="1:9" x14ac:dyDescent="0.2">
      <c r="A132" s="95"/>
      <c r="B132" s="95"/>
      <c r="C132" s="95"/>
      <c r="D132" s="95"/>
      <c r="E132" s="95"/>
      <c r="F132" s="95"/>
      <c r="G132" s="95"/>
      <c r="H132" s="95"/>
      <c r="I132" s="95"/>
    </row>
    <row r="133" spans="1:9" x14ac:dyDescent="0.2">
      <c r="A133" s="95"/>
      <c r="B133" s="95"/>
      <c r="C133" s="95"/>
      <c r="D133" s="95"/>
      <c r="E133" s="95"/>
      <c r="F133" s="95"/>
      <c r="G133" s="95"/>
      <c r="H133" s="95"/>
      <c r="I133" s="95"/>
    </row>
    <row r="134" spans="1:9" x14ac:dyDescent="0.2">
      <c r="A134" s="95"/>
      <c r="B134" s="95"/>
      <c r="C134" s="95"/>
      <c r="D134" s="95"/>
      <c r="E134" s="95"/>
      <c r="F134" s="95"/>
      <c r="G134" s="95"/>
      <c r="H134" s="95"/>
      <c r="I134" s="95"/>
    </row>
    <row r="135" spans="1:9" x14ac:dyDescent="0.2">
      <c r="A135" s="95"/>
      <c r="B135" s="95"/>
      <c r="C135" s="95"/>
      <c r="D135" s="95"/>
      <c r="E135" s="95"/>
      <c r="F135" s="95"/>
      <c r="G135" s="95"/>
      <c r="H135" s="95"/>
      <c r="I135" s="95"/>
    </row>
    <row r="136" spans="1:9" x14ac:dyDescent="0.2">
      <c r="A136" s="95"/>
      <c r="B136" s="95"/>
      <c r="C136" s="95"/>
      <c r="D136" s="95"/>
      <c r="E136" s="95"/>
      <c r="F136" s="95"/>
      <c r="G136" s="95"/>
      <c r="H136" s="95"/>
      <c r="I136" s="95"/>
    </row>
    <row r="137" spans="1:9" x14ac:dyDescent="0.2">
      <c r="A137" s="95"/>
      <c r="B137" s="95"/>
      <c r="C137" s="95"/>
      <c r="D137" s="95"/>
      <c r="E137" s="95"/>
      <c r="F137" s="95"/>
      <c r="G137" s="95"/>
      <c r="H137" s="95"/>
      <c r="I137" s="95"/>
    </row>
    <row r="138" spans="1:9" x14ac:dyDescent="0.2">
      <c r="A138" s="95"/>
      <c r="B138" s="95"/>
      <c r="C138" s="95"/>
      <c r="D138" s="95"/>
      <c r="E138" s="95"/>
      <c r="F138" s="95"/>
      <c r="G138" s="95"/>
      <c r="H138" s="95"/>
      <c r="I138" s="95"/>
    </row>
    <row r="139" spans="1:9" x14ac:dyDescent="0.2">
      <c r="A139" s="95"/>
      <c r="B139" s="95"/>
      <c r="C139" s="95"/>
      <c r="D139" s="95"/>
      <c r="E139" s="95"/>
      <c r="F139" s="95"/>
      <c r="G139" s="95"/>
      <c r="H139" s="95"/>
      <c r="I139" s="95"/>
    </row>
    <row r="140" spans="1:9" x14ac:dyDescent="0.2">
      <c r="A140" s="95"/>
      <c r="B140" s="95"/>
      <c r="C140" s="95"/>
      <c r="D140" s="95"/>
      <c r="E140" s="95"/>
      <c r="F140" s="95"/>
      <c r="G140" s="95"/>
      <c r="H140" s="95"/>
      <c r="I140" s="95"/>
    </row>
    <row r="141" spans="1:9" x14ac:dyDescent="0.2">
      <c r="A141" s="95"/>
      <c r="B141" s="95"/>
      <c r="C141" s="95"/>
      <c r="D141" s="95"/>
      <c r="E141" s="95"/>
      <c r="F141" s="95"/>
      <c r="G141" s="95"/>
      <c r="H141" s="95"/>
      <c r="I141" s="95"/>
    </row>
    <row r="142" spans="1:9" x14ac:dyDescent="0.2">
      <c r="A142" s="95"/>
      <c r="B142" s="95"/>
      <c r="C142" s="95"/>
      <c r="D142" s="95"/>
      <c r="E142" s="95"/>
      <c r="F142" s="95"/>
      <c r="G142" s="95"/>
      <c r="H142" s="95"/>
      <c r="I142" s="95"/>
    </row>
    <row r="143" spans="1:9" x14ac:dyDescent="0.2">
      <c r="A143" s="95"/>
      <c r="B143" s="95"/>
      <c r="C143" s="95"/>
      <c r="D143" s="95"/>
      <c r="E143" s="95"/>
      <c r="F143" s="95"/>
      <c r="G143" s="95"/>
      <c r="H143" s="95"/>
      <c r="I143" s="95"/>
    </row>
    <row r="144" spans="1:9" x14ac:dyDescent="0.2">
      <c r="A144" s="95"/>
      <c r="B144" s="95"/>
      <c r="C144" s="95"/>
      <c r="D144" s="95"/>
      <c r="E144" s="95"/>
      <c r="F144" s="95"/>
      <c r="G144" s="95"/>
      <c r="H144" s="95"/>
      <c r="I144" s="95"/>
    </row>
    <row r="145" spans="1:9" x14ac:dyDescent="0.2">
      <c r="A145" s="95"/>
      <c r="B145" s="95"/>
      <c r="C145" s="95"/>
      <c r="D145" s="95"/>
      <c r="E145" s="95"/>
      <c r="F145" s="95"/>
      <c r="G145" s="95"/>
      <c r="H145" s="95"/>
      <c r="I145" s="95"/>
    </row>
    <row r="146" spans="1:9" x14ac:dyDescent="0.2">
      <c r="A146" s="95"/>
      <c r="B146" s="95"/>
      <c r="C146" s="95"/>
      <c r="D146" s="95"/>
      <c r="E146" s="95"/>
      <c r="F146" s="95"/>
      <c r="G146" s="95"/>
      <c r="H146" s="95"/>
      <c r="I146" s="95"/>
    </row>
    <row r="147" spans="1:9" x14ac:dyDescent="0.2">
      <c r="A147" s="95"/>
      <c r="B147" s="95"/>
      <c r="C147" s="95"/>
      <c r="D147" s="95"/>
      <c r="E147" s="95"/>
      <c r="F147" s="95"/>
      <c r="G147" s="95"/>
      <c r="H147" s="95"/>
      <c r="I147" s="95"/>
    </row>
    <row r="148" spans="1:9" x14ac:dyDescent="0.2">
      <c r="A148" s="95"/>
      <c r="B148" s="95"/>
      <c r="C148" s="95"/>
      <c r="D148" s="95"/>
      <c r="E148" s="95"/>
      <c r="F148" s="95"/>
      <c r="G148" s="95"/>
      <c r="H148" s="95"/>
      <c r="I148" s="95"/>
    </row>
    <row r="149" spans="1:9" x14ac:dyDescent="0.2">
      <c r="A149" s="95"/>
      <c r="B149" s="95"/>
      <c r="C149" s="95"/>
      <c r="D149" s="95"/>
      <c r="E149" s="95"/>
      <c r="F149" s="95"/>
      <c r="G149" s="95"/>
      <c r="H149" s="95"/>
      <c r="I149" s="95"/>
    </row>
    <row r="150" spans="1:9" x14ac:dyDescent="0.2">
      <c r="A150" s="95"/>
      <c r="B150" s="95"/>
      <c r="C150" s="95"/>
      <c r="D150" s="95"/>
      <c r="E150" s="95"/>
      <c r="F150" s="95"/>
      <c r="G150" s="95"/>
      <c r="H150" s="95"/>
      <c r="I150" s="95"/>
    </row>
    <row r="151" spans="1:9" x14ac:dyDescent="0.2">
      <c r="A151" s="95"/>
      <c r="B151" s="95"/>
      <c r="C151" s="95"/>
      <c r="D151" s="95"/>
      <c r="E151" s="95"/>
      <c r="F151" s="95"/>
      <c r="G151" s="95"/>
      <c r="H151" s="95"/>
      <c r="I151" s="95"/>
    </row>
    <row r="152" spans="1:9" x14ac:dyDescent="0.2">
      <c r="A152" s="95"/>
      <c r="B152" s="95"/>
      <c r="C152" s="95"/>
      <c r="D152" s="95"/>
      <c r="E152" s="95"/>
      <c r="F152" s="95"/>
      <c r="G152" s="95"/>
      <c r="H152" s="95"/>
      <c r="I152" s="95"/>
    </row>
    <row r="153" spans="1:9" x14ac:dyDescent="0.2">
      <c r="A153" s="95"/>
      <c r="B153" s="95"/>
      <c r="C153" s="95"/>
      <c r="D153" s="95"/>
      <c r="E153" s="95"/>
      <c r="F153" s="95"/>
      <c r="G153" s="95"/>
      <c r="H153" s="95"/>
      <c r="I153" s="95"/>
    </row>
    <row r="154" spans="1:9" x14ac:dyDescent="0.2">
      <c r="A154" s="95"/>
      <c r="B154" s="95"/>
      <c r="C154" s="95"/>
      <c r="D154" s="95"/>
      <c r="E154" s="95"/>
      <c r="F154" s="95"/>
      <c r="G154" s="95"/>
      <c r="H154" s="95"/>
      <c r="I154" s="95"/>
    </row>
    <row r="155" spans="1:9" x14ac:dyDescent="0.2">
      <c r="A155" s="95"/>
      <c r="B155" s="95"/>
      <c r="C155" s="95"/>
      <c r="D155" s="95"/>
      <c r="E155" s="95"/>
      <c r="F155" s="95"/>
      <c r="G155" s="95"/>
      <c r="H155" s="95"/>
      <c r="I155" s="95"/>
    </row>
    <row r="156" spans="1:9" x14ac:dyDescent="0.2">
      <c r="A156" s="95"/>
      <c r="B156" s="95"/>
      <c r="C156" s="95"/>
      <c r="D156" s="95"/>
      <c r="E156" s="95"/>
      <c r="F156" s="95"/>
      <c r="G156" s="95"/>
      <c r="H156" s="95"/>
      <c r="I156" s="95"/>
    </row>
    <row r="157" spans="1:9" x14ac:dyDescent="0.2">
      <c r="A157" s="95"/>
      <c r="B157" s="95"/>
      <c r="C157" s="95"/>
      <c r="D157" s="95"/>
      <c r="E157" s="95"/>
      <c r="F157" s="95"/>
      <c r="G157" s="95"/>
      <c r="H157" s="95"/>
      <c r="I157" s="95"/>
    </row>
    <row r="158" spans="1:9" x14ac:dyDescent="0.2">
      <c r="A158" s="95"/>
      <c r="B158" s="95"/>
      <c r="C158" s="95"/>
      <c r="D158" s="95"/>
      <c r="E158" s="95"/>
      <c r="F158" s="95"/>
      <c r="G158" s="95"/>
      <c r="H158" s="95"/>
      <c r="I158" s="95"/>
    </row>
    <row r="159" spans="1:9" x14ac:dyDescent="0.2">
      <c r="A159" s="95"/>
      <c r="B159" s="95"/>
      <c r="C159" s="95"/>
      <c r="D159" s="95"/>
      <c r="E159" s="95"/>
      <c r="F159" s="95"/>
      <c r="G159" s="95"/>
      <c r="H159" s="95"/>
      <c r="I159" s="95"/>
    </row>
    <row r="160" spans="1:9" x14ac:dyDescent="0.2">
      <c r="A160" s="95"/>
      <c r="B160" s="95"/>
      <c r="C160" s="95"/>
      <c r="D160" s="95"/>
      <c r="E160" s="95"/>
      <c r="F160" s="95"/>
      <c r="G160" s="95"/>
      <c r="H160" s="95"/>
      <c r="I160" s="95"/>
    </row>
    <row r="161" spans="1:9" x14ac:dyDescent="0.2">
      <c r="A161" s="95"/>
      <c r="B161" s="95"/>
      <c r="C161" s="95"/>
      <c r="D161" s="95"/>
      <c r="E161" s="95"/>
      <c r="F161" s="95"/>
      <c r="G161" s="95"/>
      <c r="H161" s="95"/>
      <c r="I161" s="95"/>
    </row>
    <row r="162" spans="1:9" x14ac:dyDescent="0.2">
      <c r="A162" s="95"/>
      <c r="B162" s="95"/>
      <c r="C162" s="95"/>
      <c r="D162" s="95"/>
      <c r="E162" s="95"/>
      <c r="F162" s="95"/>
      <c r="G162" s="95"/>
      <c r="H162" s="95"/>
      <c r="I162" s="95"/>
    </row>
    <row r="163" spans="1:9" x14ac:dyDescent="0.2">
      <c r="A163" s="95"/>
      <c r="B163" s="95"/>
      <c r="C163" s="95"/>
      <c r="D163" s="95"/>
      <c r="E163" s="95"/>
      <c r="F163" s="95"/>
      <c r="G163" s="95"/>
      <c r="H163" s="95"/>
      <c r="I163" s="95"/>
    </row>
    <row r="164" spans="1:9" x14ac:dyDescent="0.2">
      <c r="A164" s="95"/>
      <c r="B164" s="95"/>
      <c r="C164" s="95"/>
      <c r="D164" s="95"/>
      <c r="E164" s="95"/>
      <c r="F164" s="95"/>
      <c r="G164" s="95"/>
      <c r="H164" s="95"/>
      <c r="I164" s="95"/>
    </row>
    <row r="165" spans="1:9" x14ac:dyDescent="0.2">
      <c r="A165" s="95"/>
      <c r="B165" s="95"/>
      <c r="C165" s="95"/>
      <c r="D165" s="95"/>
      <c r="E165" s="95"/>
      <c r="F165" s="95"/>
      <c r="G165" s="95"/>
      <c r="H165" s="95"/>
      <c r="I165" s="95"/>
    </row>
    <row r="166" spans="1:9" x14ac:dyDescent="0.2">
      <c r="A166" s="95"/>
      <c r="B166" s="95"/>
      <c r="C166" s="95"/>
      <c r="D166" s="95"/>
      <c r="E166" s="95"/>
      <c r="F166" s="95"/>
      <c r="G166" s="95"/>
      <c r="H166" s="95"/>
      <c r="I166" s="95"/>
    </row>
    <row r="167" spans="1:9" x14ac:dyDescent="0.2">
      <c r="A167" s="95"/>
      <c r="B167" s="95"/>
      <c r="C167" s="95"/>
      <c r="D167" s="95"/>
      <c r="E167" s="95"/>
      <c r="F167" s="95"/>
      <c r="G167" s="95"/>
      <c r="H167" s="95"/>
      <c r="I167" s="95"/>
    </row>
    <row r="168" spans="1:9" x14ac:dyDescent="0.2">
      <c r="A168" s="95"/>
      <c r="B168" s="95"/>
      <c r="C168" s="95"/>
      <c r="D168" s="95"/>
      <c r="E168" s="95"/>
      <c r="F168" s="95"/>
      <c r="G168" s="95"/>
      <c r="H168" s="95"/>
      <c r="I168" s="95"/>
    </row>
    <row r="169" spans="1:9" x14ac:dyDescent="0.2">
      <c r="A169" s="95"/>
      <c r="B169" s="95"/>
      <c r="C169" s="95"/>
      <c r="D169" s="95"/>
      <c r="E169" s="95"/>
      <c r="F169" s="95"/>
      <c r="G169" s="95"/>
      <c r="H169" s="95"/>
      <c r="I169" s="95"/>
    </row>
    <row r="170" spans="1:9" x14ac:dyDescent="0.2">
      <c r="A170" s="95"/>
      <c r="B170" s="95"/>
      <c r="C170" s="95"/>
      <c r="D170" s="95"/>
      <c r="E170" s="95"/>
      <c r="F170" s="95"/>
      <c r="G170" s="95"/>
      <c r="H170" s="95"/>
      <c r="I170" s="95"/>
    </row>
    <row r="171" spans="1:9" x14ac:dyDescent="0.2">
      <c r="A171" s="95"/>
      <c r="B171" s="95"/>
      <c r="C171" s="95"/>
      <c r="D171" s="95"/>
      <c r="E171" s="95"/>
      <c r="F171" s="95"/>
      <c r="G171" s="95"/>
      <c r="H171" s="95"/>
      <c r="I171" s="95"/>
    </row>
    <row r="172" spans="1:9" x14ac:dyDescent="0.2">
      <c r="A172" s="95"/>
      <c r="B172" s="95"/>
      <c r="C172" s="95"/>
      <c r="D172" s="95"/>
      <c r="E172" s="95"/>
      <c r="F172" s="95"/>
      <c r="G172" s="95"/>
      <c r="H172" s="95"/>
      <c r="I172" s="95"/>
    </row>
    <row r="173" spans="1:9" x14ac:dyDescent="0.2">
      <c r="A173" s="95"/>
      <c r="B173" s="95"/>
      <c r="C173" s="95"/>
      <c r="D173" s="95"/>
      <c r="E173" s="95"/>
      <c r="F173" s="95"/>
      <c r="G173" s="95"/>
      <c r="H173" s="95"/>
      <c r="I173" s="95"/>
    </row>
    <row r="174" spans="1:9" x14ac:dyDescent="0.2">
      <c r="A174" s="95"/>
      <c r="B174" s="95"/>
      <c r="C174" s="95"/>
      <c r="D174" s="95"/>
      <c r="E174" s="95"/>
      <c r="F174" s="95"/>
      <c r="G174" s="95"/>
      <c r="H174" s="95"/>
      <c r="I174" s="95"/>
    </row>
    <row r="175" spans="1:9" x14ac:dyDescent="0.2">
      <c r="A175" s="95"/>
      <c r="B175" s="95"/>
      <c r="C175" s="95"/>
      <c r="D175" s="95"/>
      <c r="E175" s="95"/>
      <c r="F175" s="95"/>
      <c r="G175" s="95"/>
      <c r="H175" s="95"/>
      <c r="I175" s="95"/>
    </row>
    <row r="176" spans="1:9" x14ac:dyDescent="0.2">
      <c r="A176" s="95"/>
      <c r="B176" s="95"/>
      <c r="C176" s="95"/>
      <c r="D176" s="95"/>
      <c r="E176" s="95"/>
      <c r="F176" s="95"/>
      <c r="G176" s="95"/>
      <c r="H176" s="95"/>
      <c r="I176" s="95"/>
    </row>
    <row r="177" spans="1:9" x14ac:dyDescent="0.2">
      <c r="A177" s="95"/>
      <c r="B177" s="95"/>
      <c r="C177" s="95"/>
      <c r="D177" s="95"/>
      <c r="E177" s="95"/>
      <c r="F177" s="95"/>
      <c r="G177" s="95"/>
      <c r="H177" s="95"/>
      <c r="I177" s="95"/>
    </row>
    <row r="178" spans="1:9" x14ac:dyDescent="0.2">
      <c r="A178" s="95"/>
      <c r="B178" s="95"/>
      <c r="C178" s="95"/>
      <c r="D178" s="95"/>
      <c r="E178" s="95"/>
      <c r="F178" s="95"/>
      <c r="G178" s="95"/>
      <c r="H178" s="95"/>
      <c r="I178" s="95"/>
    </row>
    <row r="179" spans="1:9" x14ac:dyDescent="0.2">
      <c r="A179" s="95"/>
      <c r="B179" s="95"/>
      <c r="C179" s="95"/>
      <c r="D179" s="95"/>
      <c r="E179" s="95"/>
      <c r="F179" s="95"/>
      <c r="G179" s="95"/>
      <c r="H179" s="95"/>
      <c r="I179" s="95"/>
    </row>
    <row r="180" spans="1:9" x14ac:dyDescent="0.2">
      <c r="A180" s="95"/>
      <c r="B180" s="95"/>
      <c r="C180" s="95"/>
      <c r="D180" s="95"/>
      <c r="E180" s="95"/>
      <c r="F180" s="95"/>
      <c r="G180" s="95"/>
      <c r="H180" s="95"/>
      <c r="I180" s="95"/>
    </row>
    <row r="181" spans="1:9" x14ac:dyDescent="0.2">
      <c r="A181" s="95"/>
      <c r="B181" s="95"/>
      <c r="C181" s="95"/>
      <c r="D181" s="95"/>
      <c r="E181" s="95"/>
      <c r="F181" s="95"/>
      <c r="G181" s="95"/>
      <c r="H181" s="95"/>
      <c r="I181" s="95"/>
    </row>
    <row r="182" spans="1:9" x14ac:dyDescent="0.2">
      <c r="A182" s="95"/>
      <c r="B182" s="95"/>
      <c r="C182" s="95"/>
      <c r="D182" s="95"/>
      <c r="E182" s="95"/>
      <c r="F182" s="95"/>
      <c r="G182" s="95"/>
      <c r="H182" s="95"/>
      <c r="I182" s="95"/>
    </row>
    <row r="183" spans="1:9" x14ac:dyDescent="0.2">
      <c r="A183" s="95"/>
      <c r="B183" s="95"/>
      <c r="C183" s="95"/>
      <c r="D183" s="95"/>
      <c r="E183" s="95"/>
      <c r="F183" s="95"/>
      <c r="G183" s="95"/>
      <c r="H183" s="95"/>
      <c r="I183" s="95"/>
    </row>
    <row r="184" spans="1:9" x14ac:dyDescent="0.2">
      <c r="A184" s="95"/>
      <c r="B184" s="95"/>
      <c r="C184" s="95"/>
      <c r="D184" s="95"/>
      <c r="E184" s="95"/>
      <c r="F184" s="95"/>
      <c r="G184" s="95"/>
      <c r="H184" s="95"/>
      <c r="I184" s="95"/>
    </row>
    <row r="185" spans="1:9" x14ac:dyDescent="0.2">
      <c r="A185" s="95"/>
      <c r="B185" s="95"/>
      <c r="C185" s="95"/>
      <c r="D185" s="95"/>
      <c r="E185" s="95"/>
      <c r="F185" s="95"/>
      <c r="G185" s="95"/>
      <c r="H185" s="95"/>
      <c r="I185" s="95"/>
    </row>
    <row r="186" spans="1:9" x14ac:dyDescent="0.2">
      <c r="A186" s="95"/>
      <c r="B186" s="95"/>
      <c r="C186" s="95"/>
      <c r="D186" s="95"/>
      <c r="E186" s="95"/>
      <c r="F186" s="95"/>
      <c r="G186" s="95"/>
      <c r="H186" s="95"/>
      <c r="I186" s="95"/>
    </row>
    <row r="187" spans="1:9" x14ac:dyDescent="0.2">
      <c r="A187" s="95"/>
      <c r="B187" s="95"/>
      <c r="C187" s="95"/>
      <c r="D187" s="95"/>
      <c r="E187" s="95"/>
      <c r="F187" s="95"/>
      <c r="G187" s="95"/>
      <c r="H187" s="95"/>
      <c r="I187" s="95"/>
    </row>
    <row r="188" spans="1:9" x14ac:dyDescent="0.2">
      <c r="A188" s="95"/>
      <c r="B188" s="95"/>
      <c r="C188" s="95"/>
      <c r="D188" s="95"/>
      <c r="E188" s="95"/>
      <c r="F188" s="95"/>
      <c r="G188" s="95"/>
      <c r="H188" s="95"/>
      <c r="I188" s="95"/>
    </row>
    <row r="189" spans="1:9" x14ac:dyDescent="0.2">
      <c r="A189" s="95"/>
      <c r="B189" s="95"/>
      <c r="C189" s="95"/>
      <c r="D189" s="95"/>
      <c r="E189" s="95"/>
      <c r="F189" s="95"/>
      <c r="G189" s="95"/>
      <c r="H189" s="95"/>
      <c r="I189" s="95"/>
    </row>
    <row r="190" spans="1:9" x14ac:dyDescent="0.2">
      <c r="A190" s="95"/>
      <c r="B190" s="95"/>
      <c r="C190" s="95"/>
      <c r="D190" s="95"/>
      <c r="E190" s="95"/>
      <c r="F190" s="95"/>
      <c r="G190" s="95"/>
      <c r="H190" s="95"/>
      <c r="I190" s="95"/>
    </row>
    <row r="191" spans="1:9" x14ac:dyDescent="0.2">
      <c r="A191" s="95"/>
      <c r="B191" s="95"/>
      <c r="C191" s="95"/>
      <c r="D191" s="95"/>
      <c r="E191" s="95"/>
      <c r="F191" s="95"/>
      <c r="G191" s="95"/>
      <c r="H191" s="95"/>
      <c r="I191" s="95"/>
    </row>
    <row r="192" spans="1:9" x14ac:dyDescent="0.2">
      <c r="A192" s="95"/>
      <c r="B192" s="95"/>
      <c r="C192" s="95"/>
      <c r="D192" s="95"/>
      <c r="E192" s="95"/>
      <c r="F192" s="95"/>
      <c r="G192" s="95"/>
      <c r="H192" s="95"/>
      <c r="I192" s="95"/>
    </row>
    <row r="193" spans="1:9" x14ac:dyDescent="0.2">
      <c r="A193" s="95"/>
      <c r="B193" s="95"/>
      <c r="C193" s="95"/>
      <c r="D193" s="95"/>
      <c r="E193" s="95"/>
      <c r="F193" s="95"/>
      <c r="G193" s="95"/>
      <c r="H193" s="95"/>
      <c r="I193" s="95"/>
    </row>
    <row r="194" spans="1:9" x14ac:dyDescent="0.2">
      <c r="A194" s="95"/>
      <c r="B194" s="95"/>
      <c r="C194" s="95"/>
      <c r="D194" s="95"/>
      <c r="E194" s="95"/>
      <c r="F194" s="95"/>
      <c r="G194" s="95"/>
      <c r="H194" s="95"/>
      <c r="I194" s="95"/>
    </row>
    <row r="195" spans="1:9" x14ac:dyDescent="0.2">
      <c r="A195" s="95"/>
      <c r="B195" s="95"/>
      <c r="C195" s="95"/>
      <c r="D195" s="95"/>
      <c r="E195" s="95"/>
      <c r="F195" s="95"/>
      <c r="G195" s="95"/>
      <c r="H195" s="95"/>
      <c r="I195" s="95"/>
    </row>
    <row r="196" spans="1:9" x14ac:dyDescent="0.2">
      <c r="A196" s="95"/>
      <c r="B196" s="95"/>
      <c r="C196" s="95"/>
      <c r="D196" s="95"/>
      <c r="E196" s="95"/>
      <c r="F196" s="95"/>
      <c r="G196" s="95"/>
      <c r="H196" s="95"/>
      <c r="I196" s="95"/>
    </row>
    <row r="197" spans="1:9" x14ac:dyDescent="0.2">
      <c r="A197" s="95"/>
      <c r="B197" s="95"/>
      <c r="C197" s="95"/>
      <c r="D197" s="95"/>
      <c r="E197" s="95"/>
      <c r="F197" s="95"/>
      <c r="G197" s="95"/>
      <c r="H197" s="95"/>
      <c r="I197" s="95"/>
    </row>
    <row r="198" spans="1:9" x14ac:dyDescent="0.2">
      <c r="A198" s="95"/>
      <c r="B198" s="95"/>
      <c r="C198" s="95"/>
      <c r="D198" s="95"/>
      <c r="E198" s="95"/>
      <c r="F198" s="95"/>
      <c r="G198" s="95"/>
      <c r="H198" s="95"/>
      <c r="I198" s="95"/>
    </row>
    <row r="199" spans="1:9" x14ac:dyDescent="0.2">
      <c r="A199" s="95"/>
      <c r="B199" s="95"/>
      <c r="C199" s="95"/>
      <c r="D199" s="95"/>
      <c r="E199" s="95"/>
      <c r="F199" s="95"/>
      <c r="G199" s="95"/>
      <c r="H199" s="95"/>
      <c r="I199" s="95"/>
    </row>
    <row r="200" spans="1:9" x14ac:dyDescent="0.2">
      <c r="A200" s="95"/>
      <c r="B200" s="95"/>
      <c r="C200" s="95"/>
      <c r="D200" s="95"/>
      <c r="E200" s="95"/>
      <c r="F200" s="95"/>
      <c r="G200" s="95"/>
      <c r="H200" s="95"/>
      <c r="I200" s="95"/>
    </row>
    <row r="201" spans="1:9" x14ac:dyDescent="0.2">
      <c r="A201" s="95"/>
      <c r="B201" s="95"/>
      <c r="C201" s="95"/>
      <c r="D201" s="95"/>
      <c r="E201" s="95"/>
      <c r="F201" s="95"/>
      <c r="G201" s="95"/>
      <c r="H201" s="95"/>
      <c r="I201" s="95"/>
    </row>
    <row r="202" spans="1:9" x14ac:dyDescent="0.2">
      <c r="A202" s="95"/>
      <c r="B202" s="95"/>
      <c r="C202" s="95"/>
      <c r="D202" s="95"/>
      <c r="E202" s="95"/>
      <c r="F202" s="95"/>
      <c r="G202" s="95"/>
      <c r="H202" s="95"/>
      <c r="I202" s="95"/>
    </row>
    <row r="203" spans="1:9" x14ac:dyDescent="0.2">
      <c r="A203" s="95"/>
      <c r="B203" s="95"/>
      <c r="C203" s="95"/>
      <c r="D203" s="95"/>
      <c r="E203" s="95"/>
      <c r="F203" s="95"/>
      <c r="G203" s="95"/>
      <c r="H203" s="95"/>
      <c r="I203" s="95"/>
    </row>
    <row r="204" spans="1:9" x14ac:dyDescent="0.2">
      <c r="A204" s="95"/>
      <c r="B204" s="95"/>
      <c r="C204" s="95"/>
      <c r="D204" s="95"/>
      <c r="E204" s="95"/>
      <c r="F204" s="95"/>
      <c r="G204" s="95"/>
      <c r="H204" s="95"/>
      <c r="I204" s="95"/>
    </row>
    <row r="205" spans="1:9" x14ac:dyDescent="0.2">
      <c r="A205" s="95"/>
      <c r="B205" s="95"/>
      <c r="C205" s="95"/>
      <c r="D205" s="95"/>
      <c r="E205" s="95"/>
      <c r="F205" s="95"/>
      <c r="G205" s="95"/>
      <c r="H205" s="95"/>
      <c r="I205" s="95"/>
    </row>
    <row r="206" spans="1:9" x14ac:dyDescent="0.2">
      <c r="A206" s="95"/>
      <c r="B206" s="95"/>
      <c r="C206" s="95"/>
      <c r="D206" s="95"/>
      <c r="E206" s="95"/>
      <c r="F206" s="95"/>
      <c r="G206" s="95"/>
      <c r="H206" s="95"/>
      <c r="I206" s="95"/>
    </row>
    <row r="207" spans="1:9" x14ac:dyDescent="0.2">
      <c r="A207" s="95"/>
      <c r="B207" s="95"/>
      <c r="C207" s="95"/>
      <c r="D207" s="95"/>
      <c r="E207" s="95"/>
      <c r="F207" s="95"/>
      <c r="G207" s="95"/>
      <c r="H207" s="95"/>
      <c r="I207" s="95"/>
    </row>
    <row r="208" spans="1:9" x14ac:dyDescent="0.2">
      <c r="A208" s="95"/>
      <c r="B208" s="95"/>
      <c r="C208" s="95"/>
      <c r="D208" s="95"/>
      <c r="E208" s="95"/>
      <c r="F208" s="95"/>
      <c r="G208" s="95"/>
      <c r="H208" s="95"/>
      <c r="I208" s="95"/>
    </row>
    <row r="209" spans="1:9" x14ac:dyDescent="0.2">
      <c r="A209" s="95"/>
      <c r="B209" s="95"/>
      <c r="C209" s="95"/>
      <c r="D209" s="95"/>
      <c r="E209" s="95"/>
      <c r="F209" s="95"/>
      <c r="G209" s="95"/>
      <c r="H209" s="95"/>
      <c r="I209" s="95"/>
    </row>
    <row r="210" spans="1:9" x14ac:dyDescent="0.2">
      <c r="A210" s="95"/>
      <c r="B210" s="95"/>
      <c r="C210" s="95"/>
      <c r="D210" s="95"/>
      <c r="E210" s="95"/>
      <c r="F210" s="95"/>
      <c r="G210" s="95"/>
      <c r="H210" s="95"/>
      <c r="I210" s="95"/>
    </row>
    <row r="211" spans="1:9" x14ac:dyDescent="0.2">
      <c r="A211" s="95"/>
      <c r="B211" s="95"/>
      <c r="C211" s="95"/>
      <c r="D211" s="95"/>
      <c r="E211" s="95"/>
      <c r="F211" s="95"/>
      <c r="G211" s="95"/>
      <c r="H211" s="95"/>
      <c r="I211" s="95"/>
    </row>
    <row r="212" spans="1:9" x14ac:dyDescent="0.2">
      <c r="A212" s="95"/>
      <c r="B212" s="95"/>
      <c r="C212" s="95"/>
      <c r="D212" s="95"/>
      <c r="E212" s="95"/>
      <c r="F212" s="95"/>
      <c r="G212" s="95"/>
      <c r="H212" s="95"/>
      <c r="I212" s="95"/>
    </row>
    <row r="213" spans="1:9" x14ac:dyDescent="0.2">
      <c r="A213" s="95"/>
      <c r="B213" s="95"/>
      <c r="C213" s="95"/>
      <c r="D213" s="95"/>
      <c r="E213" s="95"/>
      <c r="F213" s="95"/>
      <c r="G213" s="95"/>
      <c r="H213" s="95"/>
      <c r="I213" s="95"/>
    </row>
    <row r="214" spans="1:9" x14ac:dyDescent="0.2">
      <c r="A214" s="95"/>
      <c r="B214" s="95"/>
      <c r="C214" s="95"/>
      <c r="D214" s="95"/>
      <c r="E214" s="95"/>
      <c r="F214" s="95"/>
      <c r="G214" s="95"/>
      <c r="H214" s="95"/>
      <c r="I214" s="95"/>
    </row>
    <row r="215" spans="1:9" x14ac:dyDescent="0.2">
      <c r="A215" s="95"/>
      <c r="B215" s="95"/>
      <c r="C215" s="95"/>
      <c r="D215" s="95"/>
      <c r="E215" s="95"/>
      <c r="F215" s="95"/>
      <c r="G215" s="95"/>
      <c r="H215" s="95"/>
      <c r="I215" s="95"/>
    </row>
    <row r="216" spans="1:9" x14ac:dyDescent="0.2">
      <c r="A216" s="95"/>
      <c r="B216" s="95"/>
      <c r="C216" s="95"/>
      <c r="D216" s="95"/>
      <c r="E216" s="95"/>
      <c r="F216" s="95"/>
      <c r="G216" s="95"/>
      <c r="H216" s="95"/>
      <c r="I216" s="95"/>
    </row>
    <row r="217" spans="1:9" x14ac:dyDescent="0.2">
      <c r="A217" s="95"/>
      <c r="B217" s="95"/>
      <c r="C217" s="95"/>
      <c r="D217" s="95"/>
      <c r="E217" s="95"/>
      <c r="F217" s="95"/>
      <c r="G217" s="95"/>
      <c r="H217" s="95"/>
      <c r="I217" s="95"/>
    </row>
    <row r="218" spans="1:9" x14ac:dyDescent="0.2">
      <c r="A218" s="95"/>
      <c r="B218" s="95"/>
      <c r="C218" s="95"/>
      <c r="D218" s="95"/>
      <c r="E218" s="95"/>
      <c r="F218" s="95"/>
      <c r="G218" s="95"/>
      <c r="H218" s="95"/>
      <c r="I218" s="95"/>
    </row>
    <row r="219" spans="1:9" x14ac:dyDescent="0.2">
      <c r="A219" s="95"/>
      <c r="B219" s="95"/>
      <c r="C219" s="95"/>
      <c r="D219" s="95"/>
      <c r="E219" s="95"/>
      <c r="F219" s="95"/>
      <c r="G219" s="95"/>
      <c r="H219" s="95"/>
      <c r="I219" s="95"/>
    </row>
    <row r="220" spans="1:9" x14ac:dyDescent="0.2">
      <c r="A220" s="95"/>
      <c r="B220" s="95"/>
      <c r="C220" s="95"/>
      <c r="D220" s="95"/>
      <c r="E220" s="95"/>
      <c r="F220" s="95"/>
      <c r="G220" s="95"/>
      <c r="H220" s="95"/>
      <c r="I220" s="95"/>
    </row>
    <row r="221" spans="1:9" x14ac:dyDescent="0.2">
      <c r="A221" s="95"/>
      <c r="B221" s="95"/>
      <c r="C221" s="95"/>
      <c r="D221" s="95"/>
      <c r="E221" s="95"/>
      <c r="F221" s="95"/>
      <c r="G221" s="95"/>
      <c r="H221" s="95"/>
      <c r="I221" s="95"/>
    </row>
    <row r="222" spans="1:9" x14ac:dyDescent="0.2">
      <c r="A222" s="95"/>
      <c r="B222" s="95"/>
      <c r="C222" s="95"/>
      <c r="D222" s="95"/>
      <c r="E222" s="95"/>
      <c r="F222" s="95"/>
      <c r="G222" s="95"/>
      <c r="H222" s="95"/>
      <c r="I222" s="95"/>
    </row>
    <row r="223" spans="1:9" x14ac:dyDescent="0.2">
      <c r="A223" s="95"/>
      <c r="B223" s="95"/>
      <c r="C223" s="95"/>
      <c r="D223" s="95"/>
      <c r="E223" s="95"/>
      <c r="F223" s="95"/>
      <c r="G223" s="95"/>
      <c r="H223" s="95"/>
      <c r="I223" s="95"/>
    </row>
    <row r="224" spans="1:9" x14ac:dyDescent="0.2">
      <c r="A224" s="95"/>
      <c r="B224" s="95"/>
      <c r="C224" s="95"/>
      <c r="D224" s="95"/>
      <c r="E224" s="95"/>
      <c r="F224" s="95"/>
      <c r="G224" s="95"/>
      <c r="H224" s="95"/>
      <c r="I224" s="95"/>
    </row>
    <row r="225" spans="1:9" x14ac:dyDescent="0.2">
      <c r="A225" s="95"/>
      <c r="B225" s="95"/>
      <c r="C225" s="95"/>
      <c r="D225" s="95"/>
      <c r="E225" s="95"/>
      <c r="F225" s="95"/>
      <c r="G225" s="95"/>
      <c r="H225" s="95"/>
      <c r="I225" s="95"/>
    </row>
    <row r="226" spans="1:9" x14ac:dyDescent="0.2">
      <c r="A226" s="95"/>
      <c r="B226" s="95"/>
      <c r="C226" s="95"/>
      <c r="D226" s="95"/>
      <c r="E226" s="95"/>
      <c r="F226" s="95"/>
      <c r="G226" s="95"/>
      <c r="H226" s="95"/>
      <c r="I226" s="95"/>
    </row>
    <row r="227" spans="1:9" x14ac:dyDescent="0.2">
      <c r="A227" s="95"/>
      <c r="B227" s="95"/>
      <c r="C227" s="95"/>
      <c r="D227" s="95"/>
      <c r="E227" s="95"/>
      <c r="F227" s="95"/>
      <c r="G227" s="95"/>
      <c r="H227" s="95"/>
      <c r="I227" s="95"/>
    </row>
    <row r="228" spans="1:9" x14ac:dyDescent="0.2">
      <c r="A228" s="95"/>
      <c r="B228" s="95"/>
      <c r="C228" s="95"/>
      <c r="D228" s="95"/>
      <c r="E228" s="95"/>
      <c r="F228" s="95"/>
      <c r="G228" s="95"/>
      <c r="H228" s="95"/>
      <c r="I228" s="95"/>
    </row>
    <row r="229" spans="1:9" x14ac:dyDescent="0.2">
      <c r="A229" s="95"/>
      <c r="B229" s="95"/>
      <c r="C229" s="95"/>
      <c r="D229" s="95"/>
      <c r="E229" s="95"/>
      <c r="F229" s="95"/>
      <c r="G229" s="95"/>
      <c r="H229" s="95"/>
      <c r="I229" s="95"/>
    </row>
    <row r="230" spans="1:9" x14ac:dyDescent="0.2">
      <c r="A230" s="95"/>
      <c r="B230" s="95"/>
      <c r="C230" s="95"/>
      <c r="D230" s="95"/>
      <c r="E230" s="95"/>
      <c r="F230" s="95"/>
      <c r="G230" s="95"/>
      <c r="H230" s="95"/>
      <c r="I230" s="95"/>
    </row>
    <row r="231" spans="1:9" x14ac:dyDescent="0.2">
      <c r="A231" s="95"/>
      <c r="B231" s="95"/>
      <c r="C231" s="95"/>
      <c r="D231" s="95"/>
      <c r="E231" s="95"/>
      <c r="F231" s="95"/>
      <c r="G231" s="95"/>
      <c r="H231" s="95"/>
      <c r="I231" s="95"/>
    </row>
    <row r="232" spans="1:9" x14ac:dyDescent="0.2">
      <c r="A232" s="95"/>
      <c r="B232" s="95"/>
      <c r="C232" s="95"/>
      <c r="D232" s="95"/>
      <c r="E232" s="95"/>
      <c r="F232" s="95"/>
      <c r="G232" s="95"/>
      <c r="H232" s="95"/>
      <c r="I232" s="95"/>
    </row>
    <row r="233" spans="1:9" x14ac:dyDescent="0.2">
      <c r="A233" s="95"/>
      <c r="B233" s="95"/>
      <c r="C233" s="95"/>
      <c r="D233" s="95"/>
      <c r="E233" s="95"/>
      <c r="F233" s="95"/>
      <c r="G233" s="95"/>
      <c r="H233" s="95"/>
      <c r="I233" s="95"/>
    </row>
    <row r="234" spans="1:9" x14ac:dyDescent="0.2">
      <c r="A234" s="95"/>
      <c r="B234" s="95"/>
      <c r="C234" s="95"/>
      <c r="D234" s="95"/>
      <c r="E234" s="95"/>
      <c r="F234" s="95"/>
      <c r="G234" s="95"/>
      <c r="H234" s="95"/>
      <c r="I234" s="95"/>
    </row>
    <row r="235" spans="1:9" x14ac:dyDescent="0.2">
      <c r="A235" s="95"/>
      <c r="B235" s="95"/>
      <c r="C235" s="95"/>
      <c r="D235" s="95"/>
      <c r="E235" s="95"/>
      <c r="F235" s="95"/>
      <c r="G235" s="95"/>
      <c r="H235" s="95"/>
      <c r="I235" s="95"/>
    </row>
    <row r="236" spans="1:9" x14ac:dyDescent="0.2">
      <c r="A236" s="95"/>
      <c r="B236" s="95"/>
      <c r="C236" s="95"/>
      <c r="D236" s="95"/>
      <c r="E236" s="95"/>
      <c r="F236" s="95"/>
      <c r="G236" s="95"/>
      <c r="H236" s="95"/>
      <c r="I236" s="95"/>
    </row>
    <row r="237" spans="1:9" x14ac:dyDescent="0.2">
      <c r="A237" s="95"/>
      <c r="B237" s="95"/>
      <c r="C237" s="95"/>
      <c r="D237" s="95"/>
      <c r="E237" s="95"/>
      <c r="F237" s="95"/>
      <c r="G237" s="95"/>
      <c r="H237" s="95"/>
      <c r="I237" s="95"/>
    </row>
    <row r="238" spans="1:9" x14ac:dyDescent="0.2">
      <c r="A238" s="95"/>
      <c r="B238" s="95"/>
      <c r="C238" s="95"/>
      <c r="D238" s="95"/>
      <c r="E238" s="95"/>
      <c r="F238" s="95"/>
      <c r="G238" s="95"/>
      <c r="H238" s="95"/>
      <c r="I238" s="95"/>
    </row>
    <row r="239" spans="1:9" x14ac:dyDescent="0.2">
      <c r="A239" s="95"/>
      <c r="B239" s="95"/>
      <c r="C239" s="95"/>
      <c r="D239" s="95"/>
      <c r="E239" s="95"/>
      <c r="F239" s="95"/>
      <c r="G239" s="95"/>
      <c r="H239" s="95"/>
      <c r="I239" s="95"/>
    </row>
    <row r="240" spans="1:9" x14ac:dyDescent="0.2">
      <c r="A240" s="95"/>
      <c r="B240" s="95"/>
      <c r="C240" s="95"/>
      <c r="D240" s="95"/>
      <c r="E240" s="95"/>
      <c r="F240" s="95"/>
      <c r="G240" s="95"/>
      <c r="H240" s="95"/>
      <c r="I240" s="95"/>
    </row>
    <row r="241" spans="1:9" x14ac:dyDescent="0.2">
      <c r="A241" s="95"/>
      <c r="B241" s="95"/>
      <c r="C241" s="95"/>
      <c r="D241" s="95"/>
      <c r="E241" s="95"/>
      <c r="F241" s="95"/>
      <c r="G241" s="95"/>
      <c r="H241" s="95"/>
      <c r="I241" s="95"/>
    </row>
    <row r="242" spans="1:9" x14ac:dyDescent="0.2">
      <c r="A242" s="95"/>
      <c r="B242" s="95"/>
      <c r="C242" s="95"/>
      <c r="D242" s="95"/>
      <c r="E242" s="95"/>
      <c r="F242" s="95"/>
      <c r="G242" s="95"/>
      <c r="H242" s="95"/>
      <c r="I242" s="95"/>
    </row>
    <row r="243" spans="1:9" x14ac:dyDescent="0.2">
      <c r="A243" s="95"/>
      <c r="B243" s="95"/>
      <c r="C243" s="95"/>
      <c r="D243" s="95"/>
      <c r="E243" s="95"/>
      <c r="F243" s="95"/>
      <c r="G243" s="95"/>
      <c r="H243" s="95"/>
      <c r="I243" s="95"/>
    </row>
    <row r="244" spans="1:9" x14ac:dyDescent="0.2">
      <c r="A244" s="95"/>
      <c r="B244" s="95"/>
      <c r="C244" s="95"/>
      <c r="D244" s="95"/>
      <c r="E244" s="95"/>
      <c r="F244" s="95"/>
      <c r="G244" s="95"/>
      <c r="H244" s="95"/>
      <c r="I244" s="95"/>
    </row>
    <row r="245" spans="1:9" x14ac:dyDescent="0.2">
      <c r="A245" s="95"/>
      <c r="B245" s="95"/>
      <c r="C245" s="95"/>
      <c r="D245" s="95"/>
      <c r="E245" s="95"/>
      <c r="F245" s="95"/>
      <c r="G245" s="95"/>
      <c r="H245" s="95"/>
      <c r="I245" s="95"/>
    </row>
    <row r="246" spans="1:9" x14ac:dyDescent="0.2">
      <c r="A246" s="95"/>
      <c r="B246" s="95"/>
      <c r="C246" s="95"/>
      <c r="D246" s="95"/>
      <c r="E246" s="95"/>
      <c r="F246" s="95"/>
      <c r="G246" s="95"/>
      <c r="H246" s="95"/>
      <c r="I246" s="95"/>
    </row>
    <row r="247" spans="1:9" x14ac:dyDescent="0.2">
      <c r="A247" s="95"/>
      <c r="B247" s="95"/>
      <c r="C247" s="95"/>
      <c r="D247" s="95"/>
      <c r="E247" s="95"/>
      <c r="F247" s="95"/>
      <c r="G247" s="95"/>
      <c r="H247" s="95"/>
      <c r="I247" s="95"/>
    </row>
    <row r="248" spans="1:9" x14ac:dyDescent="0.2">
      <c r="A248" s="95"/>
      <c r="B248" s="95"/>
      <c r="C248" s="95"/>
      <c r="D248" s="95"/>
      <c r="E248" s="95"/>
      <c r="F248" s="95"/>
      <c r="G248" s="95"/>
      <c r="H248" s="95"/>
      <c r="I248" s="95"/>
    </row>
    <row r="249" spans="1:9" x14ac:dyDescent="0.2">
      <c r="A249" s="95"/>
      <c r="B249" s="95"/>
      <c r="C249" s="95"/>
      <c r="D249" s="95"/>
      <c r="E249" s="95"/>
      <c r="F249" s="95"/>
      <c r="G249" s="95"/>
      <c r="H249" s="95"/>
      <c r="I249" s="95"/>
    </row>
    <row r="250" spans="1:9" x14ac:dyDescent="0.2">
      <c r="A250" s="95"/>
      <c r="B250" s="95"/>
      <c r="C250" s="95"/>
      <c r="D250" s="95"/>
      <c r="E250" s="95"/>
      <c r="F250" s="95"/>
      <c r="G250" s="95"/>
      <c r="H250" s="95"/>
      <c r="I250" s="95"/>
    </row>
    <row r="251" spans="1:9" x14ac:dyDescent="0.2">
      <c r="A251" s="95"/>
      <c r="B251" s="95"/>
      <c r="C251" s="95"/>
      <c r="D251" s="95"/>
      <c r="E251" s="95"/>
      <c r="F251" s="95"/>
      <c r="G251" s="95"/>
      <c r="H251" s="95"/>
      <c r="I251" s="95"/>
    </row>
    <row r="252" spans="1:9" x14ac:dyDescent="0.2">
      <c r="A252" s="95"/>
      <c r="B252" s="95"/>
      <c r="C252" s="95"/>
      <c r="D252" s="95"/>
      <c r="E252" s="95"/>
      <c r="F252" s="95"/>
      <c r="G252" s="95"/>
      <c r="H252" s="95"/>
      <c r="I252" s="95"/>
    </row>
    <row r="253" spans="1:9" x14ac:dyDescent="0.2">
      <c r="A253" s="95"/>
      <c r="B253" s="95"/>
      <c r="C253" s="95"/>
      <c r="D253" s="95"/>
      <c r="E253" s="95"/>
      <c r="F253" s="95"/>
      <c r="G253" s="95"/>
      <c r="H253" s="95"/>
      <c r="I253" s="95"/>
    </row>
    <row r="254" spans="1:9" x14ac:dyDescent="0.2">
      <c r="A254" s="95"/>
      <c r="B254" s="95"/>
      <c r="C254" s="95"/>
      <c r="D254" s="95"/>
      <c r="E254" s="95"/>
      <c r="F254" s="95"/>
      <c r="G254" s="95"/>
      <c r="H254" s="95"/>
      <c r="I254" s="95"/>
    </row>
    <row r="255" spans="1:9" x14ac:dyDescent="0.2">
      <c r="A255" s="95"/>
      <c r="B255" s="95"/>
      <c r="C255" s="95"/>
      <c r="D255" s="95"/>
      <c r="E255" s="95"/>
      <c r="F255" s="95"/>
      <c r="G255" s="95"/>
      <c r="H255" s="95"/>
      <c r="I255" s="95"/>
    </row>
    <row r="256" spans="1:9" x14ac:dyDescent="0.2">
      <c r="A256" s="95"/>
      <c r="B256" s="95"/>
      <c r="C256" s="95"/>
      <c r="D256" s="95"/>
      <c r="E256" s="95"/>
      <c r="F256" s="95"/>
      <c r="G256" s="95"/>
      <c r="H256" s="95"/>
      <c r="I256" s="95"/>
    </row>
    <row r="257" spans="1:9" x14ac:dyDescent="0.2">
      <c r="A257" s="95"/>
      <c r="B257" s="95"/>
      <c r="C257" s="95"/>
      <c r="D257" s="95"/>
      <c r="E257" s="95"/>
      <c r="F257" s="95"/>
      <c r="G257" s="95"/>
      <c r="H257" s="95"/>
      <c r="I257" s="95"/>
    </row>
    <row r="258" spans="1:9" x14ac:dyDescent="0.2">
      <c r="A258" s="95"/>
      <c r="B258" s="95"/>
      <c r="C258" s="95"/>
      <c r="D258" s="95"/>
      <c r="E258" s="95"/>
      <c r="F258" s="95"/>
      <c r="G258" s="95"/>
      <c r="H258" s="95"/>
      <c r="I258" s="95"/>
    </row>
    <row r="259" spans="1:9" x14ac:dyDescent="0.2">
      <c r="A259" s="95"/>
      <c r="B259" s="95"/>
      <c r="C259" s="95"/>
      <c r="D259" s="95"/>
      <c r="E259" s="95"/>
      <c r="F259" s="95"/>
      <c r="G259" s="95"/>
      <c r="H259" s="95"/>
      <c r="I259" s="95"/>
    </row>
    <row r="260" spans="1:9" x14ac:dyDescent="0.2">
      <c r="A260" s="95"/>
      <c r="B260" s="95"/>
      <c r="C260" s="95"/>
      <c r="D260" s="95"/>
      <c r="E260" s="95"/>
      <c r="F260" s="95"/>
      <c r="G260" s="95"/>
      <c r="H260" s="95"/>
      <c r="I260" s="95"/>
    </row>
    <row r="261" spans="1:9" x14ac:dyDescent="0.2">
      <c r="A261" s="95"/>
      <c r="B261" s="95"/>
      <c r="C261" s="95"/>
      <c r="D261" s="95"/>
      <c r="E261" s="95"/>
      <c r="F261" s="95"/>
      <c r="G261" s="95"/>
      <c r="H261" s="95"/>
      <c r="I261" s="95"/>
    </row>
    <row r="262" spans="1:9" x14ac:dyDescent="0.2">
      <c r="A262" s="95"/>
      <c r="B262" s="95"/>
      <c r="C262" s="95"/>
      <c r="D262" s="95"/>
      <c r="E262" s="95"/>
      <c r="F262" s="95"/>
      <c r="G262" s="95"/>
      <c r="H262" s="95"/>
      <c r="I262" s="95"/>
    </row>
    <row r="263" spans="1:9" x14ac:dyDescent="0.2">
      <c r="A263" s="95"/>
      <c r="B263" s="95"/>
      <c r="C263" s="95"/>
      <c r="D263" s="95"/>
      <c r="E263" s="95"/>
      <c r="F263" s="95"/>
      <c r="G263" s="95"/>
      <c r="H263" s="95"/>
      <c r="I263" s="95"/>
    </row>
    <row r="264" spans="1:9" x14ac:dyDescent="0.2">
      <c r="A264" s="95"/>
      <c r="B264" s="95"/>
      <c r="C264" s="95"/>
      <c r="D264" s="95"/>
      <c r="E264" s="95"/>
      <c r="F264" s="95"/>
      <c r="G264" s="95"/>
      <c r="H264" s="95"/>
      <c r="I264" s="95"/>
    </row>
    <row r="265" spans="1:9" x14ac:dyDescent="0.2">
      <c r="A265" s="95"/>
      <c r="B265" s="95"/>
      <c r="C265" s="95"/>
      <c r="D265" s="95"/>
      <c r="E265" s="95"/>
      <c r="F265" s="95"/>
      <c r="G265" s="95"/>
      <c r="H265" s="95"/>
      <c r="I265" s="95"/>
    </row>
    <row r="266" spans="1:9" x14ac:dyDescent="0.2">
      <c r="A266" s="95"/>
      <c r="B266" s="95"/>
      <c r="C266" s="95"/>
      <c r="D266" s="95"/>
      <c r="E266" s="95"/>
      <c r="F266" s="95"/>
      <c r="G266" s="95"/>
      <c r="H266" s="95"/>
      <c r="I266" s="95"/>
    </row>
    <row r="267" spans="1:9" x14ac:dyDescent="0.2">
      <c r="A267" s="95"/>
      <c r="B267" s="95"/>
      <c r="C267" s="95"/>
      <c r="D267" s="95"/>
      <c r="E267" s="95"/>
      <c r="F267" s="95"/>
      <c r="G267" s="95"/>
      <c r="H267" s="95"/>
      <c r="I267" s="95"/>
    </row>
    <row r="268" spans="1:9" x14ac:dyDescent="0.2">
      <c r="A268" s="95"/>
      <c r="B268" s="95"/>
      <c r="C268" s="95"/>
      <c r="D268" s="95"/>
      <c r="E268" s="95"/>
      <c r="F268" s="95"/>
      <c r="G268" s="95"/>
      <c r="H268" s="95"/>
      <c r="I268" s="95"/>
    </row>
    <row r="269" spans="1:9" x14ac:dyDescent="0.2">
      <c r="A269" s="95"/>
      <c r="B269" s="95"/>
      <c r="C269" s="95"/>
      <c r="D269" s="95"/>
      <c r="E269" s="95"/>
      <c r="F269" s="95"/>
      <c r="G269" s="95"/>
      <c r="H269" s="95"/>
      <c r="I269" s="95"/>
    </row>
    <row r="270" spans="1:9" x14ac:dyDescent="0.2">
      <c r="A270" s="95"/>
      <c r="B270" s="95"/>
      <c r="C270" s="95"/>
      <c r="D270" s="95"/>
      <c r="E270" s="95"/>
      <c r="F270" s="95"/>
      <c r="G270" s="95"/>
      <c r="H270" s="95"/>
      <c r="I270" s="95"/>
    </row>
    <row r="271" spans="1:9" x14ac:dyDescent="0.2">
      <c r="A271" s="95"/>
      <c r="B271" s="95"/>
      <c r="C271" s="95"/>
      <c r="D271" s="95"/>
      <c r="E271" s="95"/>
      <c r="F271" s="95"/>
      <c r="G271" s="95"/>
      <c r="H271" s="95"/>
      <c r="I271" s="95"/>
    </row>
    <row r="272" spans="1:9" x14ac:dyDescent="0.2">
      <c r="A272" s="95"/>
      <c r="B272" s="95"/>
      <c r="C272" s="95"/>
      <c r="D272" s="95"/>
      <c r="E272" s="95"/>
      <c r="F272" s="95"/>
      <c r="G272" s="95"/>
      <c r="H272" s="95"/>
      <c r="I272" s="95"/>
    </row>
    <row r="273" spans="1:9" x14ac:dyDescent="0.2">
      <c r="A273" s="95"/>
      <c r="B273" s="95"/>
      <c r="C273" s="95"/>
      <c r="D273" s="95"/>
      <c r="E273" s="95"/>
      <c r="F273" s="95"/>
      <c r="G273" s="95"/>
      <c r="H273" s="95"/>
      <c r="I273" s="95"/>
    </row>
    <row r="274" spans="1:9" x14ac:dyDescent="0.2">
      <c r="A274" s="95"/>
      <c r="B274" s="95"/>
      <c r="C274" s="95"/>
      <c r="D274" s="95"/>
      <c r="E274" s="95"/>
      <c r="F274" s="95"/>
      <c r="G274" s="95"/>
      <c r="H274" s="95"/>
      <c r="I274" s="95"/>
    </row>
    <row r="275" spans="1:9" x14ac:dyDescent="0.2">
      <c r="A275" s="95"/>
      <c r="B275" s="95"/>
      <c r="C275" s="95"/>
      <c r="D275" s="95"/>
      <c r="E275" s="95"/>
      <c r="F275" s="95"/>
      <c r="G275" s="95"/>
      <c r="H275" s="95"/>
      <c r="I275" s="95"/>
    </row>
    <row r="276" spans="1:9" x14ac:dyDescent="0.2">
      <c r="A276" s="95"/>
      <c r="B276" s="95"/>
      <c r="C276" s="95"/>
      <c r="D276" s="95"/>
      <c r="E276" s="95"/>
      <c r="F276" s="95"/>
      <c r="G276" s="95"/>
      <c r="H276" s="95"/>
      <c r="I276" s="95"/>
    </row>
    <row r="277" spans="1:9" x14ac:dyDescent="0.2">
      <c r="A277" s="95"/>
      <c r="B277" s="95"/>
      <c r="C277" s="95"/>
      <c r="D277" s="95"/>
      <c r="E277" s="95"/>
      <c r="F277" s="95"/>
      <c r="G277" s="95"/>
      <c r="H277" s="95"/>
      <c r="I277" s="95"/>
    </row>
    <row r="278" spans="1:9" x14ac:dyDescent="0.2">
      <c r="A278" s="95"/>
      <c r="B278" s="95"/>
      <c r="C278" s="95"/>
      <c r="D278" s="95"/>
      <c r="E278" s="95"/>
      <c r="F278" s="95"/>
      <c r="G278" s="95"/>
      <c r="H278" s="95"/>
      <c r="I278" s="95"/>
    </row>
    <row r="279" spans="1:9" x14ac:dyDescent="0.2">
      <c r="A279" s="95"/>
      <c r="B279" s="95"/>
      <c r="C279" s="95"/>
      <c r="D279" s="95"/>
      <c r="E279" s="95"/>
      <c r="F279" s="95"/>
      <c r="G279" s="95"/>
      <c r="H279" s="95"/>
      <c r="I279" s="95"/>
    </row>
    <row r="280" spans="1:9" x14ac:dyDescent="0.2">
      <c r="A280" s="95"/>
      <c r="B280" s="95"/>
      <c r="C280" s="95"/>
      <c r="D280" s="95"/>
      <c r="E280" s="95"/>
      <c r="F280" s="95"/>
      <c r="G280" s="95"/>
      <c r="H280" s="95"/>
      <c r="I280" s="95"/>
    </row>
    <row r="281" spans="1:9" x14ac:dyDescent="0.2">
      <c r="A281" s="95"/>
      <c r="B281" s="95"/>
      <c r="C281" s="95"/>
      <c r="D281" s="95"/>
      <c r="E281" s="95"/>
      <c r="F281" s="95"/>
      <c r="G281" s="95"/>
      <c r="H281" s="95"/>
      <c r="I281" s="95"/>
    </row>
    <row r="282" spans="1:9" x14ac:dyDescent="0.2">
      <c r="A282" s="95"/>
      <c r="B282" s="95"/>
      <c r="C282" s="95"/>
      <c r="D282" s="95"/>
      <c r="E282" s="95"/>
      <c r="F282" s="95"/>
      <c r="G282" s="95"/>
      <c r="H282" s="95"/>
      <c r="I282" s="95"/>
    </row>
    <row r="283" spans="1:9" x14ac:dyDescent="0.2">
      <c r="A283" s="95"/>
      <c r="B283" s="95"/>
      <c r="C283" s="95"/>
      <c r="D283" s="95"/>
      <c r="E283" s="95"/>
      <c r="F283" s="95"/>
      <c r="G283" s="95"/>
      <c r="H283" s="95"/>
      <c r="I283" s="95"/>
    </row>
    <row r="284" spans="1:9" x14ac:dyDescent="0.2">
      <c r="A284" s="95"/>
      <c r="B284" s="95"/>
      <c r="C284" s="95"/>
      <c r="D284" s="95"/>
      <c r="E284" s="95"/>
      <c r="F284" s="95"/>
      <c r="G284" s="95"/>
      <c r="H284" s="95"/>
      <c r="I284" s="95"/>
    </row>
    <row r="285" spans="1:9" x14ac:dyDescent="0.2">
      <c r="A285" s="95"/>
      <c r="B285" s="95"/>
      <c r="C285" s="95"/>
      <c r="D285" s="95"/>
      <c r="E285" s="95"/>
      <c r="F285" s="95"/>
      <c r="G285" s="95"/>
      <c r="H285" s="95"/>
      <c r="I285" s="95"/>
    </row>
    <row r="286" spans="1:9" x14ac:dyDescent="0.2">
      <c r="A286" s="95"/>
      <c r="B286" s="95"/>
      <c r="C286" s="95"/>
      <c r="D286" s="95"/>
      <c r="E286" s="95"/>
      <c r="F286" s="95"/>
      <c r="G286" s="95"/>
      <c r="H286" s="95"/>
      <c r="I286" s="95"/>
    </row>
    <row r="287" spans="1:9" x14ac:dyDescent="0.2">
      <c r="A287" s="95"/>
      <c r="B287" s="95"/>
      <c r="C287" s="95"/>
      <c r="D287" s="95"/>
      <c r="E287" s="95"/>
      <c r="F287" s="95"/>
      <c r="G287" s="95"/>
      <c r="H287" s="95"/>
      <c r="I287" s="95"/>
    </row>
    <row r="288" spans="1:9" x14ac:dyDescent="0.2">
      <c r="A288" s="95"/>
      <c r="B288" s="95"/>
      <c r="C288" s="95"/>
      <c r="D288" s="95"/>
      <c r="E288" s="95"/>
      <c r="F288" s="95"/>
      <c r="G288" s="95"/>
      <c r="H288" s="95"/>
      <c r="I288" s="95"/>
    </row>
    <row r="289" spans="1:9" x14ac:dyDescent="0.2">
      <c r="A289" s="95"/>
      <c r="B289" s="95"/>
      <c r="C289" s="95"/>
      <c r="D289" s="95"/>
      <c r="E289" s="95"/>
      <c r="F289" s="95"/>
      <c r="G289" s="95"/>
      <c r="H289" s="95"/>
      <c r="I289" s="95"/>
    </row>
    <row r="290" spans="1:9" x14ac:dyDescent="0.2">
      <c r="A290" s="95"/>
      <c r="B290" s="95"/>
      <c r="C290" s="95"/>
      <c r="D290" s="95"/>
      <c r="E290" s="95"/>
      <c r="F290" s="95"/>
      <c r="G290" s="95"/>
      <c r="H290" s="95"/>
      <c r="I290" s="95"/>
    </row>
    <row r="291" spans="1:9" x14ac:dyDescent="0.2">
      <c r="A291" s="95"/>
      <c r="B291" s="95"/>
      <c r="C291" s="95"/>
      <c r="D291" s="95"/>
      <c r="E291" s="95"/>
      <c r="F291" s="95"/>
      <c r="G291" s="95"/>
      <c r="H291" s="95"/>
      <c r="I291" s="95"/>
    </row>
    <row r="292" spans="1:9" x14ac:dyDescent="0.2">
      <c r="A292" s="95"/>
      <c r="B292" s="95"/>
      <c r="C292" s="95"/>
      <c r="D292" s="95"/>
      <c r="E292" s="95"/>
      <c r="F292" s="95"/>
      <c r="G292" s="95"/>
      <c r="H292" s="95"/>
      <c r="I292" s="95"/>
    </row>
    <row r="293" spans="1:9" x14ac:dyDescent="0.2">
      <c r="A293" s="95"/>
      <c r="B293" s="95"/>
      <c r="C293" s="95"/>
      <c r="D293" s="95"/>
      <c r="E293" s="95"/>
      <c r="F293" s="95"/>
      <c r="G293" s="95"/>
      <c r="H293" s="95"/>
      <c r="I293" s="95"/>
    </row>
    <row r="294" spans="1:9" x14ac:dyDescent="0.2">
      <c r="A294" s="95"/>
      <c r="B294" s="95"/>
      <c r="C294" s="95"/>
      <c r="D294" s="95"/>
      <c r="E294" s="95"/>
      <c r="F294" s="95"/>
      <c r="G294" s="95"/>
      <c r="H294" s="95"/>
      <c r="I294" s="95"/>
    </row>
    <row r="295" spans="1:9" x14ac:dyDescent="0.2">
      <c r="A295" s="95"/>
      <c r="B295" s="95"/>
      <c r="C295" s="95"/>
      <c r="D295" s="95"/>
      <c r="E295" s="95"/>
      <c r="F295" s="95"/>
      <c r="G295" s="95"/>
      <c r="H295" s="95"/>
      <c r="I295" s="95"/>
    </row>
    <row r="296" spans="1:9" x14ac:dyDescent="0.2">
      <c r="A296" s="95"/>
      <c r="B296" s="95"/>
      <c r="C296" s="95"/>
      <c r="D296" s="95"/>
      <c r="E296" s="95"/>
      <c r="F296" s="95"/>
      <c r="G296" s="95"/>
      <c r="H296" s="95"/>
      <c r="I296" s="95"/>
    </row>
    <row r="297" spans="1:9" x14ac:dyDescent="0.2">
      <c r="A297" s="95"/>
      <c r="B297" s="95"/>
      <c r="C297" s="95"/>
      <c r="D297" s="95"/>
      <c r="E297" s="95"/>
      <c r="F297" s="95"/>
      <c r="G297" s="95"/>
      <c r="H297" s="95"/>
      <c r="I297" s="95"/>
    </row>
    <row r="298" spans="1:9" x14ac:dyDescent="0.2">
      <c r="A298" s="95"/>
      <c r="B298" s="95"/>
      <c r="C298" s="95"/>
      <c r="D298" s="95"/>
      <c r="E298" s="95"/>
      <c r="F298" s="95"/>
      <c r="G298" s="95"/>
      <c r="H298" s="95"/>
      <c r="I298" s="95"/>
    </row>
    <row r="299" spans="1:9" x14ac:dyDescent="0.2">
      <c r="A299" s="95"/>
      <c r="B299" s="95"/>
      <c r="C299" s="95"/>
      <c r="D299" s="95"/>
      <c r="E299" s="95"/>
      <c r="F299" s="95"/>
      <c r="G299" s="95"/>
      <c r="H299" s="95"/>
      <c r="I299" s="95"/>
    </row>
    <row r="300" spans="1:9" x14ac:dyDescent="0.2">
      <c r="A300" s="95"/>
      <c r="B300" s="95"/>
      <c r="C300" s="95"/>
      <c r="D300" s="95"/>
      <c r="E300" s="95"/>
      <c r="F300" s="95"/>
      <c r="G300" s="95"/>
      <c r="H300" s="95"/>
      <c r="I300" s="95"/>
    </row>
    <row r="301" spans="1:9" x14ac:dyDescent="0.2">
      <c r="A301" s="95"/>
      <c r="B301" s="95"/>
      <c r="C301" s="95"/>
      <c r="D301" s="95"/>
      <c r="E301" s="95"/>
      <c r="F301" s="95"/>
      <c r="G301" s="95"/>
      <c r="H301" s="95"/>
      <c r="I301" s="95"/>
    </row>
    <row r="302" spans="1:9" x14ac:dyDescent="0.2">
      <c r="A302" s="95"/>
      <c r="B302" s="95"/>
      <c r="C302" s="95"/>
      <c r="D302" s="95"/>
      <c r="E302" s="95"/>
      <c r="F302" s="95"/>
      <c r="G302" s="95"/>
      <c r="H302" s="95"/>
      <c r="I302" s="95"/>
    </row>
    <row r="303" spans="1:9" x14ac:dyDescent="0.2">
      <c r="A303" s="95"/>
      <c r="B303" s="95"/>
      <c r="C303" s="95"/>
      <c r="D303" s="95"/>
      <c r="E303" s="95"/>
      <c r="F303" s="95"/>
      <c r="G303" s="95"/>
      <c r="H303" s="95"/>
      <c r="I303" s="95"/>
    </row>
    <row r="304" spans="1:9" x14ac:dyDescent="0.2">
      <c r="A304" s="95"/>
      <c r="B304" s="95"/>
      <c r="C304" s="95"/>
      <c r="D304" s="95"/>
      <c r="E304" s="95"/>
      <c r="F304" s="95"/>
      <c r="G304" s="95"/>
      <c r="H304" s="95"/>
      <c r="I304" s="95"/>
    </row>
    <row r="305" spans="1:9" x14ac:dyDescent="0.2">
      <c r="A305" s="95"/>
      <c r="B305" s="95"/>
      <c r="C305" s="95"/>
      <c r="D305" s="95"/>
      <c r="E305" s="95"/>
      <c r="F305" s="95"/>
      <c r="G305" s="95"/>
      <c r="H305" s="95"/>
      <c r="I305" s="95"/>
    </row>
    <row r="306" spans="1:9" x14ac:dyDescent="0.2">
      <c r="A306" s="95"/>
      <c r="B306" s="95"/>
      <c r="C306" s="95"/>
      <c r="D306" s="95"/>
      <c r="E306" s="95"/>
      <c r="F306" s="95"/>
      <c r="G306" s="95"/>
      <c r="H306" s="95"/>
      <c r="I306" s="95"/>
    </row>
    <row r="307" spans="1:9" x14ac:dyDescent="0.2">
      <c r="A307" s="95"/>
      <c r="B307" s="95"/>
      <c r="C307" s="95"/>
      <c r="D307" s="95"/>
      <c r="E307" s="95"/>
      <c r="F307" s="95"/>
      <c r="G307" s="95"/>
      <c r="H307" s="95"/>
      <c r="I307" s="95"/>
    </row>
    <row r="308" spans="1:9" x14ac:dyDescent="0.2">
      <c r="A308" s="95"/>
      <c r="B308" s="95"/>
      <c r="C308" s="95"/>
      <c r="D308" s="95"/>
      <c r="E308" s="95"/>
      <c r="F308" s="95"/>
      <c r="G308" s="95"/>
      <c r="H308" s="95"/>
      <c r="I308" s="95"/>
    </row>
    <row r="309" spans="1:9" x14ac:dyDescent="0.2">
      <c r="A309" s="95"/>
      <c r="B309" s="95"/>
      <c r="C309" s="95"/>
      <c r="D309" s="95"/>
      <c r="E309" s="95"/>
      <c r="F309" s="95"/>
      <c r="G309" s="95"/>
      <c r="H309" s="95"/>
      <c r="I309" s="95"/>
    </row>
    <row r="310" spans="1:9" x14ac:dyDescent="0.2">
      <c r="A310" s="95"/>
      <c r="B310" s="95"/>
      <c r="C310" s="95"/>
      <c r="D310" s="95"/>
      <c r="E310" s="95"/>
      <c r="F310" s="95"/>
      <c r="G310" s="95"/>
      <c r="H310" s="95"/>
      <c r="I310" s="95"/>
    </row>
    <row r="311" spans="1:9" x14ac:dyDescent="0.2">
      <c r="A311" s="95"/>
      <c r="B311" s="95"/>
      <c r="C311" s="95"/>
      <c r="D311" s="95"/>
      <c r="E311" s="95"/>
      <c r="F311" s="95"/>
      <c r="G311" s="95"/>
      <c r="H311" s="95"/>
      <c r="I311" s="95"/>
    </row>
    <row r="312" spans="1:9" x14ac:dyDescent="0.2">
      <c r="A312" s="95"/>
      <c r="B312" s="95"/>
      <c r="C312" s="95"/>
      <c r="D312" s="95"/>
      <c r="E312" s="95"/>
      <c r="F312" s="95"/>
      <c r="G312" s="95"/>
      <c r="H312" s="95"/>
      <c r="I312" s="95"/>
    </row>
    <row r="313" spans="1:9" x14ac:dyDescent="0.2">
      <c r="A313" s="95"/>
      <c r="B313" s="95"/>
      <c r="C313" s="95"/>
      <c r="D313" s="95"/>
      <c r="E313" s="95"/>
      <c r="F313" s="95"/>
      <c r="G313" s="95"/>
      <c r="H313" s="95"/>
      <c r="I313" s="95"/>
    </row>
    <row r="314" spans="1:9" x14ac:dyDescent="0.2">
      <c r="A314" s="95"/>
      <c r="B314" s="95"/>
      <c r="C314" s="95"/>
      <c r="D314" s="95"/>
      <c r="E314" s="95"/>
      <c r="F314" s="95"/>
      <c r="G314" s="95"/>
      <c r="H314" s="95"/>
      <c r="I314" s="95"/>
    </row>
    <row r="315" spans="1:9" x14ac:dyDescent="0.2">
      <c r="A315" s="95"/>
      <c r="B315" s="95"/>
      <c r="C315" s="95"/>
      <c r="D315" s="95"/>
      <c r="E315" s="95"/>
      <c r="F315" s="95"/>
      <c r="G315" s="95"/>
      <c r="H315" s="95"/>
      <c r="I315" s="95"/>
    </row>
    <row r="316" spans="1:9" x14ac:dyDescent="0.2">
      <c r="A316" s="95"/>
      <c r="B316" s="95"/>
      <c r="C316" s="95"/>
      <c r="D316" s="95"/>
      <c r="E316" s="95"/>
      <c r="F316" s="95"/>
      <c r="G316" s="95"/>
      <c r="H316" s="95"/>
      <c r="I316" s="95"/>
    </row>
    <row r="317" spans="1:9" x14ac:dyDescent="0.2">
      <c r="A317" s="95"/>
      <c r="B317" s="95"/>
      <c r="C317" s="95"/>
      <c r="D317" s="95"/>
      <c r="E317" s="95"/>
      <c r="F317" s="95"/>
      <c r="G317" s="95"/>
      <c r="H317" s="95"/>
      <c r="I317" s="95"/>
    </row>
    <row r="318" spans="1:9" x14ac:dyDescent="0.2">
      <c r="A318" s="95"/>
      <c r="B318" s="95"/>
      <c r="C318" s="95"/>
      <c r="D318" s="95"/>
      <c r="E318" s="95"/>
      <c r="F318" s="95"/>
      <c r="G318" s="95"/>
      <c r="H318" s="95"/>
      <c r="I318" s="95"/>
    </row>
    <row r="319" spans="1:9" x14ac:dyDescent="0.2">
      <c r="A319" s="95"/>
      <c r="B319" s="95"/>
      <c r="C319" s="95"/>
      <c r="D319" s="95"/>
      <c r="E319" s="95"/>
      <c r="F319" s="95"/>
      <c r="G319" s="95"/>
      <c r="H319" s="95"/>
      <c r="I319" s="95"/>
    </row>
    <row r="320" spans="1:9" x14ac:dyDescent="0.2">
      <c r="A320" s="95"/>
      <c r="B320" s="95"/>
      <c r="C320" s="95"/>
      <c r="D320" s="95"/>
      <c r="E320" s="95"/>
      <c r="F320" s="95"/>
      <c r="G320" s="95"/>
      <c r="H320" s="95"/>
      <c r="I320" s="95"/>
    </row>
    <row r="321" spans="1:9" x14ac:dyDescent="0.2">
      <c r="A321" s="95"/>
      <c r="B321" s="95"/>
      <c r="C321" s="95"/>
      <c r="D321" s="95"/>
      <c r="E321" s="95"/>
      <c r="F321" s="95"/>
      <c r="G321" s="95"/>
      <c r="H321" s="95"/>
      <c r="I321" s="95"/>
    </row>
    <row r="322" spans="1:9" x14ac:dyDescent="0.2">
      <c r="A322" s="95"/>
      <c r="B322" s="95"/>
      <c r="C322" s="95"/>
      <c r="D322" s="95"/>
      <c r="E322" s="95"/>
      <c r="F322" s="95"/>
      <c r="G322" s="95"/>
      <c r="H322" s="95"/>
      <c r="I322" s="95"/>
    </row>
    <row r="323" spans="1:9" x14ac:dyDescent="0.2">
      <c r="A323" s="95"/>
      <c r="B323" s="95"/>
      <c r="C323" s="95"/>
      <c r="D323" s="95"/>
      <c r="E323" s="95"/>
      <c r="F323" s="95"/>
      <c r="G323" s="95"/>
      <c r="H323" s="95"/>
      <c r="I323" s="95"/>
    </row>
    <row r="324" spans="1:9" x14ac:dyDescent="0.2">
      <c r="A324" s="95"/>
      <c r="B324" s="95"/>
      <c r="C324" s="95"/>
      <c r="D324" s="95"/>
      <c r="E324" s="95"/>
      <c r="F324" s="95"/>
      <c r="G324" s="95"/>
      <c r="H324" s="95"/>
      <c r="I324" s="95"/>
    </row>
    <row r="325" spans="1:9" x14ac:dyDescent="0.2">
      <c r="A325" s="95"/>
      <c r="B325" s="95"/>
      <c r="C325" s="95"/>
      <c r="D325" s="95"/>
      <c r="E325" s="95"/>
      <c r="F325" s="95"/>
      <c r="G325" s="95"/>
      <c r="H325" s="95"/>
      <c r="I325" s="95"/>
    </row>
    <row r="326" spans="1:9" x14ac:dyDescent="0.2">
      <c r="A326" s="95"/>
      <c r="B326" s="95"/>
      <c r="C326" s="95"/>
      <c r="D326" s="95"/>
      <c r="E326" s="95"/>
      <c r="F326" s="95"/>
      <c r="G326" s="95"/>
      <c r="H326" s="95"/>
      <c r="I326" s="95"/>
    </row>
    <row r="327" spans="1:9" x14ac:dyDescent="0.2">
      <c r="A327" s="95"/>
      <c r="B327" s="95"/>
      <c r="C327" s="95"/>
      <c r="D327" s="95"/>
      <c r="E327" s="95"/>
      <c r="F327" s="95"/>
      <c r="G327" s="95"/>
      <c r="H327" s="95"/>
      <c r="I327" s="95"/>
    </row>
    <row r="328" spans="1:9" x14ac:dyDescent="0.2">
      <c r="A328" s="95"/>
      <c r="B328" s="95"/>
      <c r="C328" s="95"/>
      <c r="D328" s="95"/>
      <c r="E328" s="95"/>
      <c r="F328" s="95"/>
      <c r="G328" s="95"/>
      <c r="H328" s="95"/>
      <c r="I328" s="95"/>
    </row>
    <row r="329" spans="1:9" x14ac:dyDescent="0.2">
      <c r="A329" s="95"/>
      <c r="B329" s="95"/>
      <c r="C329" s="95"/>
      <c r="D329" s="95"/>
      <c r="E329" s="95"/>
      <c r="F329" s="95"/>
      <c r="G329" s="95"/>
      <c r="H329" s="95"/>
      <c r="I329" s="95"/>
    </row>
    <row r="330" spans="1:9" x14ac:dyDescent="0.2">
      <c r="A330" s="95"/>
      <c r="B330" s="95"/>
      <c r="C330" s="95"/>
      <c r="D330" s="95"/>
      <c r="E330" s="95"/>
      <c r="F330" s="95"/>
      <c r="G330" s="95"/>
      <c r="H330" s="95"/>
      <c r="I330" s="95"/>
    </row>
    <row r="331" spans="1:9" x14ac:dyDescent="0.2">
      <c r="A331" s="95"/>
      <c r="B331" s="95"/>
      <c r="C331" s="95"/>
      <c r="D331" s="95"/>
      <c r="E331" s="95"/>
      <c r="F331" s="95"/>
      <c r="G331" s="95"/>
      <c r="H331" s="95"/>
      <c r="I331" s="95"/>
    </row>
    <row r="332" spans="1:9" x14ac:dyDescent="0.2">
      <c r="A332" s="95"/>
      <c r="B332" s="95"/>
      <c r="C332" s="95"/>
      <c r="D332" s="95"/>
      <c r="E332" s="95"/>
      <c r="F332" s="95"/>
      <c r="G332" s="95"/>
      <c r="H332" s="95"/>
      <c r="I332" s="95"/>
    </row>
    <row r="333" spans="1:9" x14ac:dyDescent="0.2">
      <c r="A333" s="95"/>
      <c r="B333" s="95"/>
      <c r="C333" s="95"/>
      <c r="D333" s="95"/>
      <c r="E333" s="95"/>
      <c r="F333" s="95"/>
      <c r="G333" s="95"/>
      <c r="H333" s="95"/>
      <c r="I333" s="95"/>
    </row>
    <row r="334" spans="1:9" x14ac:dyDescent="0.2">
      <c r="A334" s="95"/>
      <c r="B334" s="95"/>
      <c r="C334" s="95"/>
      <c r="D334" s="95"/>
      <c r="E334" s="95"/>
      <c r="F334" s="95"/>
      <c r="G334" s="95"/>
      <c r="H334" s="95"/>
      <c r="I334" s="95"/>
    </row>
    <row r="335" spans="1:9" x14ac:dyDescent="0.2">
      <c r="A335" s="95"/>
      <c r="B335" s="95"/>
      <c r="C335" s="95"/>
      <c r="D335" s="95"/>
      <c r="E335" s="95"/>
      <c r="F335" s="95"/>
      <c r="G335" s="95"/>
      <c r="H335" s="95"/>
      <c r="I335" s="95"/>
    </row>
    <row r="336" spans="1:9" x14ac:dyDescent="0.2">
      <c r="A336" s="95"/>
      <c r="B336" s="95"/>
      <c r="C336" s="95"/>
      <c r="D336" s="95"/>
      <c r="E336" s="95"/>
      <c r="F336" s="95"/>
      <c r="G336" s="95"/>
      <c r="H336" s="95"/>
      <c r="I336" s="95"/>
    </row>
    <row r="337" spans="1:9" x14ac:dyDescent="0.2">
      <c r="A337" s="95"/>
      <c r="B337" s="95"/>
      <c r="C337" s="95"/>
      <c r="D337" s="95"/>
      <c r="E337" s="95"/>
      <c r="F337" s="95"/>
      <c r="G337" s="95"/>
      <c r="H337" s="95"/>
      <c r="I337" s="95"/>
    </row>
    <row r="338" spans="1:9" x14ac:dyDescent="0.2">
      <c r="A338" s="95"/>
      <c r="B338" s="95"/>
      <c r="C338" s="95"/>
      <c r="D338" s="95"/>
      <c r="E338" s="95"/>
      <c r="F338" s="95"/>
      <c r="G338" s="95"/>
      <c r="H338" s="95"/>
      <c r="I338" s="95"/>
    </row>
    <row r="339" spans="1:9" x14ac:dyDescent="0.2">
      <c r="A339" s="95"/>
      <c r="B339" s="95"/>
      <c r="C339" s="95"/>
      <c r="D339" s="95"/>
      <c r="E339" s="95"/>
      <c r="F339" s="95"/>
      <c r="G339" s="95"/>
      <c r="H339" s="95"/>
      <c r="I339" s="95"/>
    </row>
    <row r="340" spans="1:9" x14ac:dyDescent="0.2">
      <c r="A340" s="95"/>
      <c r="B340" s="95"/>
      <c r="C340" s="95"/>
      <c r="D340" s="95"/>
      <c r="E340" s="95"/>
      <c r="F340" s="95"/>
      <c r="G340" s="95"/>
      <c r="H340" s="95"/>
      <c r="I340" s="95"/>
    </row>
    <row r="341" spans="1:9" x14ac:dyDescent="0.2">
      <c r="A341" s="95"/>
      <c r="B341" s="95"/>
      <c r="C341" s="95"/>
      <c r="D341" s="95"/>
      <c r="E341" s="95"/>
      <c r="F341" s="95"/>
      <c r="G341" s="95"/>
      <c r="H341" s="95"/>
      <c r="I341" s="95"/>
    </row>
    <row r="342" spans="1:9" x14ac:dyDescent="0.2">
      <c r="A342" s="95"/>
      <c r="B342" s="95"/>
      <c r="C342" s="95"/>
      <c r="D342" s="95"/>
      <c r="E342" s="95"/>
      <c r="F342" s="95"/>
      <c r="G342" s="95"/>
      <c r="H342" s="95"/>
      <c r="I342" s="95"/>
    </row>
    <row r="343" spans="1:9" x14ac:dyDescent="0.2">
      <c r="A343" s="95"/>
      <c r="B343" s="95"/>
      <c r="C343" s="95"/>
      <c r="D343" s="95"/>
      <c r="E343" s="95"/>
      <c r="F343" s="95"/>
      <c r="G343" s="95"/>
      <c r="H343" s="95"/>
      <c r="I343" s="95"/>
    </row>
    <row r="344" spans="1:9" x14ac:dyDescent="0.2">
      <c r="A344" s="95"/>
      <c r="B344" s="95"/>
      <c r="C344" s="95"/>
      <c r="D344" s="95"/>
      <c r="E344" s="95"/>
      <c r="F344" s="95"/>
      <c r="G344" s="95"/>
      <c r="H344" s="95"/>
      <c r="I344" s="95"/>
    </row>
    <row r="345" spans="1:9" x14ac:dyDescent="0.2">
      <c r="A345" s="95"/>
      <c r="B345" s="95"/>
      <c r="C345" s="95"/>
      <c r="D345" s="95"/>
      <c r="E345" s="95"/>
      <c r="F345" s="95"/>
      <c r="G345" s="95"/>
      <c r="H345" s="95"/>
      <c r="I345" s="95"/>
    </row>
    <row r="346" spans="1:9" x14ac:dyDescent="0.2">
      <c r="A346" s="95"/>
      <c r="B346" s="95"/>
      <c r="C346" s="95"/>
      <c r="D346" s="95"/>
      <c r="E346" s="95"/>
      <c r="F346" s="95"/>
      <c r="G346" s="95"/>
      <c r="H346" s="95"/>
      <c r="I346" s="95"/>
    </row>
    <row r="347" spans="1:9" x14ac:dyDescent="0.2">
      <c r="A347" s="95"/>
      <c r="B347" s="95"/>
      <c r="C347" s="95"/>
      <c r="D347" s="95"/>
      <c r="E347" s="95"/>
      <c r="F347" s="95"/>
      <c r="G347" s="95"/>
      <c r="H347" s="95"/>
      <c r="I347" s="95"/>
    </row>
    <row r="348" spans="1:9" x14ac:dyDescent="0.2">
      <c r="A348" s="95"/>
      <c r="B348" s="95"/>
      <c r="C348" s="95"/>
      <c r="D348" s="95"/>
      <c r="E348" s="95"/>
      <c r="F348" s="95"/>
      <c r="G348" s="95"/>
      <c r="H348" s="95"/>
      <c r="I348" s="95"/>
    </row>
    <row r="349" spans="1:9" x14ac:dyDescent="0.2">
      <c r="A349" s="95"/>
      <c r="B349" s="95"/>
      <c r="C349" s="95"/>
      <c r="D349" s="95"/>
      <c r="E349" s="95"/>
      <c r="F349" s="95"/>
      <c r="G349" s="95"/>
      <c r="H349" s="95"/>
      <c r="I349" s="95"/>
    </row>
    <row r="350" spans="1:9" x14ac:dyDescent="0.2">
      <c r="A350" s="95"/>
      <c r="B350" s="95"/>
      <c r="C350" s="95"/>
      <c r="D350" s="95"/>
      <c r="E350" s="95"/>
      <c r="F350" s="95"/>
      <c r="G350" s="95"/>
      <c r="H350" s="95"/>
      <c r="I350" s="95"/>
    </row>
    <row r="351" spans="1:9" x14ac:dyDescent="0.2">
      <c r="A351" s="95"/>
      <c r="B351" s="95"/>
      <c r="C351" s="95"/>
      <c r="D351" s="95"/>
      <c r="E351" s="95"/>
      <c r="F351" s="95"/>
      <c r="G351" s="95"/>
      <c r="H351" s="95"/>
      <c r="I351" s="95"/>
    </row>
    <row r="352" spans="1:9" x14ac:dyDescent="0.2">
      <c r="A352" s="95"/>
      <c r="B352" s="95"/>
      <c r="C352" s="95"/>
      <c r="D352" s="95"/>
      <c r="E352" s="95"/>
      <c r="F352" s="95"/>
      <c r="G352" s="95"/>
      <c r="H352" s="95"/>
      <c r="I352" s="95"/>
    </row>
    <row r="353" spans="1:9" x14ac:dyDescent="0.2">
      <c r="A353" s="95"/>
      <c r="B353" s="95"/>
      <c r="C353" s="95"/>
      <c r="D353" s="95"/>
      <c r="E353" s="95"/>
      <c r="F353" s="95"/>
      <c r="G353" s="95"/>
      <c r="H353" s="95"/>
      <c r="I353" s="95"/>
    </row>
    <row r="354" spans="1:9" x14ac:dyDescent="0.2">
      <c r="A354" s="95"/>
      <c r="B354" s="95"/>
      <c r="C354" s="95"/>
      <c r="D354" s="95"/>
      <c r="E354" s="95"/>
      <c r="F354" s="95"/>
      <c r="G354" s="95"/>
      <c r="H354" s="95"/>
      <c r="I354" s="95"/>
    </row>
    <row r="355" spans="1:9" x14ac:dyDescent="0.2">
      <c r="A355" s="95"/>
      <c r="B355" s="95"/>
      <c r="C355" s="95"/>
      <c r="D355" s="95"/>
      <c r="E355" s="95"/>
      <c r="F355" s="95"/>
      <c r="G355" s="95"/>
      <c r="H355" s="95"/>
      <c r="I355" s="95"/>
    </row>
    <row r="356" spans="1:9" x14ac:dyDescent="0.2">
      <c r="A356" s="95"/>
      <c r="B356" s="95"/>
      <c r="C356" s="95"/>
      <c r="D356" s="95"/>
      <c r="E356" s="95"/>
      <c r="F356" s="95"/>
      <c r="G356" s="95"/>
      <c r="H356" s="95"/>
      <c r="I356" s="95"/>
    </row>
    <row r="357" spans="1:9" x14ac:dyDescent="0.2">
      <c r="A357" s="95"/>
      <c r="B357" s="95"/>
      <c r="C357" s="95"/>
      <c r="D357" s="95"/>
      <c r="E357" s="95"/>
      <c r="F357" s="95"/>
      <c r="G357" s="95"/>
      <c r="H357" s="95"/>
      <c r="I357" s="95"/>
    </row>
    <row r="358" spans="1:9" x14ac:dyDescent="0.2">
      <c r="A358" s="95"/>
      <c r="B358" s="95"/>
      <c r="C358" s="95"/>
      <c r="D358" s="95"/>
      <c r="E358" s="95"/>
      <c r="F358" s="95"/>
      <c r="G358" s="95"/>
      <c r="H358" s="95"/>
      <c r="I358" s="95"/>
    </row>
    <row r="359" spans="1:9" x14ac:dyDescent="0.2">
      <c r="A359" s="95"/>
      <c r="B359" s="95"/>
      <c r="C359" s="95"/>
      <c r="D359" s="95"/>
      <c r="E359" s="95"/>
      <c r="F359" s="95"/>
      <c r="G359" s="95"/>
      <c r="H359" s="95"/>
      <c r="I359" s="95"/>
    </row>
    <row r="360" spans="1:9" x14ac:dyDescent="0.2">
      <c r="A360" s="95"/>
      <c r="B360" s="95"/>
      <c r="C360" s="95"/>
      <c r="D360" s="95"/>
      <c r="E360" s="95"/>
      <c r="F360" s="95"/>
      <c r="G360" s="95"/>
      <c r="H360" s="95"/>
      <c r="I360" s="95"/>
    </row>
    <row r="361" spans="1:9" x14ac:dyDescent="0.2">
      <c r="A361" s="95"/>
      <c r="B361" s="95"/>
      <c r="C361" s="95"/>
      <c r="D361" s="95"/>
      <c r="E361" s="95"/>
      <c r="F361" s="95"/>
      <c r="G361" s="95"/>
      <c r="H361" s="95"/>
      <c r="I361" s="95"/>
    </row>
    <row r="362" spans="1:9" x14ac:dyDescent="0.2">
      <c r="A362" s="95"/>
      <c r="B362" s="95"/>
      <c r="C362" s="95"/>
      <c r="D362" s="95"/>
      <c r="E362" s="95"/>
      <c r="F362" s="95"/>
      <c r="G362" s="95"/>
      <c r="H362" s="95"/>
      <c r="I362" s="95"/>
    </row>
    <row r="363" spans="1:9" x14ac:dyDescent="0.2">
      <c r="A363" s="95"/>
      <c r="B363" s="95"/>
      <c r="C363" s="95"/>
      <c r="D363" s="95"/>
      <c r="E363" s="95"/>
      <c r="F363" s="95"/>
      <c r="G363" s="95"/>
      <c r="H363" s="95"/>
      <c r="I363" s="95"/>
    </row>
    <row r="364" spans="1:9" x14ac:dyDescent="0.2">
      <c r="A364" s="95"/>
      <c r="B364" s="95"/>
      <c r="C364" s="95"/>
      <c r="D364" s="95"/>
      <c r="E364" s="95"/>
      <c r="F364" s="95"/>
      <c r="G364" s="95"/>
      <c r="H364" s="95"/>
      <c r="I364" s="95"/>
    </row>
    <row r="365" spans="1:9" x14ac:dyDescent="0.2">
      <c r="A365" s="95"/>
      <c r="B365" s="95"/>
      <c r="C365" s="95"/>
      <c r="D365" s="95"/>
      <c r="E365" s="95"/>
      <c r="F365" s="95"/>
      <c r="G365" s="95"/>
      <c r="H365" s="95"/>
      <c r="I365" s="95"/>
    </row>
    <row r="366" spans="1:9" x14ac:dyDescent="0.2">
      <c r="A366" s="95"/>
      <c r="B366" s="95"/>
      <c r="C366" s="95"/>
      <c r="D366" s="95"/>
      <c r="E366" s="95"/>
      <c r="F366" s="95"/>
      <c r="G366" s="95"/>
      <c r="H366" s="95"/>
      <c r="I366" s="95"/>
    </row>
    <row r="367" spans="1:9" x14ac:dyDescent="0.2">
      <c r="A367" s="95"/>
      <c r="B367" s="95"/>
      <c r="C367" s="95"/>
      <c r="D367" s="95"/>
      <c r="E367" s="95"/>
      <c r="F367" s="95"/>
      <c r="G367" s="95"/>
      <c r="H367" s="95"/>
      <c r="I367" s="95"/>
    </row>
    <row r="368" spans="1:9" x14ac:dyDescent="0.2">
      <c r="A368" s="95"/>
      <c r="B368" s="95"/>
      <c r="C368" s="95"/>
      <c r="D368" s="95"/>
      <c r="E368" s="95"/>
      <c r="F368" s="95"/>
      <c r="G368" s="95"/>
      <c r="H368" s="95"/>
      <c r="I368" s="95"/>
    </row>
    <row r="369" spans="1:9" x14ac:dyDescent="0.2">
      <c r="A369" s="95"/>
      <c r="B369" s="95"/>
      <c r="C369" s="95"/>
      <c r="D369" s="95"/>
      <c r="E369" s="95"/>
      <c r="F369" s="95"/>
      <c r="G369" s="95"/>
      <c r="H369" s="95"/>
      <c r="I369" s="95"/>
    </row>
    <row r="370" spans="1:9" x14ac:dyDescent="0.2">
      <c r="A370" s="95"/>
      <c r="B370" s="95"/>
      <c r="C370" s="95"/>
      <c r="D370" s="95"/>
      <c r="E370" s="95"/>
      <c r="F370" s="95"/>
      <c r="G370" s="95"/>
      <c r="H370" s="95"/>
      <c r="I370" s="95"/>
    </row>
    <row r="371" spans="1:9" x14ac:dyDescent="0.2">
      <c r="A371" s="95"/>
      <c r="B371" s="95"/>
      <c r="C371" s="95"/>
      <c r="D371" s="95"/>
      <c r="E371" s="95"/>
      <c r="F371" s="95"/>
      <c r="G371" s="95"/>
      <c r="H371" s="95"/>
      <c r="I371" s="95"/>
    </row>
    <row r="372" spans="1:9" x14ac:dyDescent="0.2">
      <c r="A372" s="95"/>
      <c r="B372" s="95"/>
      <c r="C372" s="95"/>
      <c r="D372" s="95"/>
      <c r="E372" s="95"/>
      <c r="F372" s="95"/>
      <c r="G372" s="95"/>
      <c r="H372" s="95"/>
      <c r="I372" s="95"/>
    </row>
    <row r="373" spans="1:9" x14ac:dyDescent="0.2">
      <c r="A373" s="95"/>
      <c r="B373" s="95"/>
      <c r="C373" s="95"/>
      <c r="D373" s="95"/>
      <c r="E373" s="95"/>
      <c r="F373" s="95"/>
      <c r="G373" s="95"/>
      <c r="H373" s="95"/>
      <c r="I373" s="95"/>
    </row>
    <row r="374" spans="1:9" x14ac:dyDescent="0.2">
      <c r="A374" s="95"/>
      <c r="B374" s="95"/>
      <c r="C374" s="95"/>
      <c r="D374" s="95"/>
      <c r="E374" s="95"/>
      <c r="F374" s="95"/>
      <c r="G374" s="95"/>
      <c r="H374" s="95"/>
      <c r="I374" s="95"/>
    </row>
    <row r="375" spans="1:9" x14ac:dyDescent="0.2">
      <c r="A375" s="95"/>
      <c r="B375" s="95"/>
      <c r="C375" s="95"/>
      <c r="D375" s="95"/>
      <c r="E375" s="95"/>
      <c r="F375" s="95"/>
      <c r="G375" s="95"/>
      <c r="H375" s="95"/>
      <c r="I375" s="95"/>
    </row>
    <row r="376" spans="1:9" x14ac:dyDescent="0.2">
      <c r="A376" s="95"/>
      <c r="B376" s="95"/>
      <c r="C376" s="95"/>
      <c r="D376" s="95"/>
      <c r="E376" s="95"/>
      <c r="F376" s="95"/>
      <c r="G376" s="95"/>
      <c r="H376" s="95"/>
      <c r="I376" s="95"/>
    </row>
    <row r="377" spans="1:9" x14ac:dyDescent="0.2">
      <c r="A377" s="95"/>
      <c r="B377" s="95"/>
      <c r="C377" s="95"/>
      <c r="D377" s="95"/>
      <c r="E377" s="95"/>
      <c r="F377" s="95"/>
      <c r="G377" s="95"/>
      <c r="H377" s="95"/>
      <c r="I377" s="95"/>
    </row>
    <row r="378" spans="1:9" x14ac:dyDescent="0.2">
      <c r="A378" s="95"/>
      <c r="B378" s="95"/>
      <c r="C378" s="95"/>
      <c r="D378" s="95"/>
      <c r="E378" s="95"/>
      <c r="F378" s="95"/>
      <c r="G378" s="95"/>
      <c r="H378" s="95"/>
      <c r="I378" s="95"/>
    </row>
    <row r="379" spans="1:9" x14ac:dyDescent="0.2">
      <c r="A379" s="95"/>
      <c r="B379" s="95"/>
      <c r="C379" s="95"/>
      <c r="D379" s="95"/>
      <c r="E379" s="95"/>
      <c r="F379" s="95"/>
      <c r="G379" s="95"/>
      <c r="H379" s="95"/>
      <c r="I379" s="95"/>
    </row>
    <row r="380" spans="1:9" x14ac:dyDescent="0.2">
      <c r="A380" s="95"/>
      <c r="B380" s="95"/>
      <c r="C380" s="95"/>
      <c r="D380" s="95"/>
      <c r="E380" s="95"/>
      <c r="F380" s="95"/>
      <c r="G380" s="95"/>
      <c r="H380" s="95"/>
      <c r="I380" s="95"/>
    </row>
    <row r="381" spans="1:9" x14ac:dyDescent="0.2">
      <c r="A381" s="95"/>
      <c r="B381" s="95"/>
      <c r="C381" s="95"/>
      <c r="D381" s="95"/>
      <c r="E381" s="95"/>
      <c r="F381" s="95"/>
      <c r="G381" s="95"/>
      <c r="H381" s="95"/>
      <c r="I381" s="95"/>
    </row>
    <row r="382" spans="1:9" x14ac:dyDescent="0.2">
      <c r="A382" s="95"/>
      <c r="B382" s="95"/>
      <c r="C382" s="95"/>
      <c r="D382" s="95"/>
      <c r="E382" s="95"/>
      <c r="F382" s="95"/>
      <c r="G382" s="95"/>
      <c r="H382" s="95"/>
      <c r="I382" s="95"/>
    </row>
    <row r="383" spans="1:9" x14ac:dyDescent="0.2">
      <c r="A383" s="95"/>
      <c r="B383" s="95"/>
      <c r="C383" s="95"/>
      <c r="D383" s="95"/>
      <c r="E383" s="95"/>
      <c r="F383" s="95"/>
      <c r="G383" s="95"/>
      <c r="H383" s="95"/>
      <c r="I383" s="95"/>
    </row>
    <row r="384" spans="1:9" x14ac:dyDescent="0.2">
      <c r="A384" s="95"/>
      <c r="B384" s="95"/>
      <c r="C384" s="95"/>
      <c r="D384" s="95"/>
      <c r="E384" s="95"/>
      <c r="F384" s="95"/>
      <c r="G384" s="95"/>
      <c r="H384" s="95"/>
      <c r="I384" s="95"/>
    </row>
    <row r="385" spans="1:9" x14ac:dyDescent="0.2">
      <c r="A385" s="95"/>
      <c r="B385" s="95"/>
      <c r="C385" s="95"/>
      <c r="D385" s="95"/>
      <c r="E385" s="95"/>
      <c r="F385" s="95"/>
      <c r="G385" s="95"/>
      <c r="H385" s="95"/>
      <c r="I385" s="95"/>
    </row>
    <row r="386" spans="1:9" x14ac:dyDescent="0.2">
      <c r="A386" s="95"/>
      <c r="B386" s="95"/>
      <c r="C386" s="95"/>
      <c r="D386" s="95"/>
      <c r="E386" s="95"/>
      <c r="F386" s="95"/>
      <c r="G386" s="95"/>
      <c r="H386" s="95"/>
      <c r="I386" s="95"/>
    </row>
    <row r="387" spans="1:9" x14ac:dyDescent="0.2">
      <c r="A387" s="95"/>
      <c r="B387" s="95"/>
      <c r="C387" s="95"/>
      <c r="D387" s="95"/>
      <c r="E387" s="95"/>
      <c r="F387" s="95"/>
      <c r="G387" s="95"/>
      <c r="H387" s="95"/>
      <c r="I387" s="95"/>
    </row>
    <row r="388" spans="1:9" x14ac:dyDescent="0.2">
      <c r="A388" s="95"/>
      <c r="B388" s="95"/>
      <c r="C388" s="95"/>
      <c r="D388" s="95"/>
      <c r="E388" s="95"/>
      <c r="F388" s="95"/>
      <c r="G388" s="95"/>
      <c r="H388" s="95"/>
      <c r="I388" s="95"/>
    </row>
    <row r="389" spans="1:9" x14ac:dyDescent="0.2">
      <c r="A389" s="95"/>
      <c r="B389" s="95"/>
      <c r="C389" s="95"/>
      <c r="D389" s="95"/>
      <c r="E389" s="95"/>
      <c r="F389" s="95"/>
      <c r="G389" s="95"/>
      <c r="H389" s="95"/>
      <c r="I389" s="95"/>
    </row>
    <row r="390" spans="1:9" x14ac:dyDescent="0.2">
      <c r="A390" s="95"/>
      <c r="B390" s="95"/>
      <c r="C390" s="95"/>
      <c r="D390" s="95"/>
      <c r="E390" s="95"/>
      <c r="F390" s="95"/>
      <c r="G390" s="95"/>
      <c r="H390" s="95"/>
      <c r="I390" s="95"/>
    </row>
    <row r="391" spans="1:9" x14ac:dyDescent="0.2">
      <c r="A391" s="95"/>
      <c r="B391" s="95"/>
      <c r="C391" s="95"/>
      <c r="D391" s="95"/>
      <c r="E391" s="95"/>
      <c r="F391" s="95"/>
      <c r="G391" s="95"/>
      <c r="H391" s="95"/>
      <c r="I391" s="95"/>
    </row>
    <row r="392" spans="1:9" x14ac:dyDescent="0.2">
      <c r="A392" s="95"/>
      <c r="B392" s="95"/>
      <c r="C392" s="95"/>
      <c r="D392" s="95"/>
      <c r="E392" s="95"/>
      <c r="F392" s="95"/>
      <c r="G392" s="95"/>
      <c r="H392" s="95"/>
      <c r="I392" s="95"/>
    </row>
    <row r="393" spans="1:9" x14ac:dyDescent="0.2">
      <c r="A393" s="95"/>
      <c r="B393" s="95"/>
      <c r="C393" s="95"/>
      <c r="D393" s="95"/>
      <c r="E393" s="95"/>
      <c r="F393" s="95"/>
      <c r="G393" s="95"/>
      <c r="H393" s="95"/>
      <c r="I393" s="95"/>
    </row>
    <row r="394" spans="1:9" x14ac:dyDescent="0.2">
      <c r="A394" s="95"/>
      <c r="B394" s="95"/>
      <c r="C394" s="95"/>
      <c r="D394" s="95"/>
      <c r="E394" s="95"/>
      <c r="F394" s="95"/>
      <c r="G394" s="95"/>
      <c r="H394" s="95"/>
      <c r="I394" s="95"/>
    </row>
    <row r="395" spans="1:9" x14ac:dyDescent="0.2">
      <c r="A395" s="95"/>
      <c r="B395" s="95"/>
      <c r="C395" s="95"/>
      <c r="D395" s="95"/>
      <c r="E395" s="95"/>
      <c r="F395" s="95"/>
      <c r="G395" s="95"/>
      <c r="H395" s="95"/>
      <c r="I395" s="95"/>
    </row>
    <row r="396" spans="1:9" x14ac:dyDescent="0.2">
      <c r="A396" s="95"/>
      <c r="B396" s="95"/>
      <c r="C396" s="95"/>
      <c r="D396" s="95"/>
      <c r="E396" s="95"/>
      <c r="F396" s="95"/>
      <c r="G396" s="95"/>
      <c r="H396" s="95"/>
      <c r="I396" s="95"/>
    </row>
    <row r="397" spans="1:9" x14ac:dyDescent="0.2">
      <c r="A397" s="95"/>
      <c r="B397" s="95"/>
      <c r="C397" s="95"/>
      <c r="D397" s="95"/>
      <c r="E397" s="95"/>
      <c r="F397" s="95"/>
      <c r="G397" s="95"/>
      <c r="H397" s="95"/>
      <c r="I397" s="95"/>
    </row>
    <row r="398" spans="1:9" x14ac:dyDescent="0.2">
      <c r="A398" s="95"/>
      <c r="B398" s="95"/>
      <c r="C398" s="95"/>
      <c r="D398" s="95"/>
      <c r="E398" s="95"/>
      <c r="F398" s="95"/>
      <c r="G398" s="95"/>
      <c r="H398" s="95"/>
      <c r="I398" s="95"/>
    </row>
    <row r="399" spans="1:9" x14ac:dyDescent="0.2">
      <c r="A399" s="95"/>
      <c r="B399" s="95"/>
      <c r="C399" s="95"/>
      <c r="D399" s="95"/>
      <c r="E399" s="95"/>
      <c r="F399" s="95"/>
      <c r="G399" s="95"/>
      <c r="H399" s="95"/>
      <c r="I399" s="95"/>
    </row>
    <row r="400" spans="1:9" x14ac:dyDescent="0.2">
      <c r="A400" s="95"/>
      <c r="B400" s="95"/>
      <c r="C400" s="95"/>
      <c r="D400" s="95"/>
      <c r="E400" s="95"/>
      <c r="F400" s="95"/>
      <c r="G400" s="95"/>
      <c r="H400" s="95"/>
      <c r="I400" s="95"/>
    </row>
    <row r="401" spans="1:9" x14ac:dyDescent="0.2">
      <c r="A401" s="95"/>
      <c r="B401" s="95"/>
      <c r="C401" s="95"/>
      <c r="D401" s="95"/>
      <c r="E401" s="95"/>
      <c r="F401" s="95"/>
      <c r="G401" s="95"/>
      <c r="H401" s="95"/>
      <c r="I401" s="95"/>
    </row>
    <row r="402" spans="1:9" x14ac:dyDescent="0.2">
      <c r="A402" s="95"/>
      <c r="B402" s="95"/>
      <c r="C402" s="95"/>
      <c r="D402" s="95"/>
      <c r="E402" s="95"/>
      <c r="F402" s="95"/>
      <c r="G402" s="95"/>
      <c r="H402" s="95"/>
      <c r="I402" s="95"/>
    </row>
    <row r="403" spans="1:9" x14ac:dyDescent="0.2">
      <c r="A403" s="95"/>
      <c r="B403" s="95"/>
      <c r="C403" s="95"/>
      <c r="D403" s="95"/>
      <c r="E403" s="95"/>
      <c r="F403" s="95"/>
      <c r="G403" s="95"/>
      <c r="H403" s="95"/>
      <c r="I403" s="95"/>
    </row>
    <row r="404" spans="1:9" x14ac:dyDescent="0.2">
      <c r="A404" s="95"/>
      <c r="B404" s="95"/>
      <c r="C404" s="95"/>
      <c r="D404" s="95"/>
      <c r="E404" s="95"/>
      <c r="F404" s="95"/>
      <c r="G404" s="95"/>
      <c r="H404" s="95"/>
      <c r="I404" s="95"/>
    </row>
    <row r="405" spans="1:9" x14ac:dyDescent="0.2">
      <c r="A405" s="95"/>
      <c r="B405" s="95"/>
      <c r="C405" s="95"/>
      <c r="D405" s="95"/>
      <c r="E405" s="95"/>
      <c r="F405" s="95"/>
      <c r="G405" s="95"/>
      <c r="H405" s="95"/>
      <c r="I405" s="95"/>
    </row>
    <row r="406" spans="1:9" x14ac:dyDescent="0.2">
      <c r="A406" s="95"/>
      <c r="B406" s="95"/>
      <c r="C406" s="95"/>
      <c r="D406" s="95"/>
      <c r="E406" s="95"/>
      <c r="F406" s="95"/>
      <c r="G406" s="95"/>
      <c r="H406" s="95"/>
      <c r="I406" s="95"/>
    </row>
    <row r="407" spans="1:9" x14ac:dyDescent="0.2">
      <c r="A407" s="95"/>
      <c r="B407" s="95"/>
      <c r="C407" s="95"/>
      <c r="D407" s="95"/>
      <c r="E407" s="95"/>
      <c r="F407" s="95"/>
      <c r="G407" s="95"/>
      <c r="H407" s="95"/>
      <c r="I407" s="95"/>
    </row>
    <row r="408" spans="1:9" x14ac:dyDescent="0.2">
      <c r="A408" s="95"/>
      <c r="B408" s="95"/>
      <c r="C408" s="95"/>
      <c r="D408" s="95"/>
      <c r="E408" s="95"/>
      <c r="F408" s="95"/>
      <c r="G408" s="95"/>
      <c r="H408" s="95"/>
      <c r="I408" s="95"/>
    </row>
    <row r="409" spans="1:9" x14ac:dyDescent="0.2">
      <c r="A409" s="95"/>
      <c r="B409" s="95"/>
      <c r="C409" s="95"/>
      <c r="D409" s="95"/>
      <c r="E409" s="95"/>
      <c r="F409" s="95"/>
      <c r="G409" s="95"/>
      <c r="H409" s="95"/>
      <c r="I409" s="95"/>
    </row>
    <row r="410" spans="1:9" x14ac:dyDescent="0.2">
      <c r="A410" s="95"/>
      <c r="B410" s="95"/>
      <c r="C410" s="95"/>
      <c r="D410" s="95"/>
      <c r="E410" s="95"/>
      <c r="F410" s="95"/>
      <c r="G410" s="95"/>
      <c r="H410" s="95"/>
      <c r="I410" s="95"/>
    </row>
    <row r="411" spans="1:9" x14ac:dyDescent="0.2">
      <c r="A411" s="95"/>
      <c r="B411" s="95"/>
      <c r="C411" s="95"/>
      <c r="D411" s="95"/>
      <c r="E411" s="95"/>
      <c r="F411" s="95"/>
      <c r="G411" s="95"/>
      <c r="H411" s="95"/>
      <c r="I411" s="95"/>
    </row>
    <row r="412" spans="1:9" x14ac:dyDescent="0.2">
      <c r="A412" s="95"/>
      <c r="B412" s="95"/>
      <c r="C412" s="95"/>
      <c r="D412" s="95"/>
      <c r="E412" s="95"/>
      <c r="F412" s="95"/>
      <c r="G412" s="95"/>
      <c r="H412" s="95"/>
      <c r="I412" s="95"/>
    </row>
    <row r="413" spans="1:9" x14ac:dyDescent="0.2">
      <c r="A413" s="95"/>
      <c r="B413" s="95"/>
      <c r="C413" s="95"/>
      <c r="D413" s="95"/>
      <c r="E413" s="95"/>
      <c r="F413" s="95"/>
      <c r="G413" s="95"/>
      <c r="H413" s="95"/>
      <c r="I413" s="95"/>
    </row>
    <row r="414" spans="1:9" x14ac:dyDescent="0.2">
      <c r="A414" s="95"/>
      <c r="B414" s="95"/>
      <c r="C414" s="95"/>
      <c r="D414" s="95"/>
      <c r="E414" s="95"/>
      <c r="F414" s="95"/>
      <c r="G414" s="95"/>
      <c r="H414" s="95"/>
      <c r="I414" s="95"/>
    </row>
    <row r="415" spans="1:9" x14ac:dyDescent="0.2">
      <c r="A415" s="95"/>
      <c r="B415" s="95"/>
      <c r="C415" s="95"/>
      <c r="D415" s="95"/>
      <c r="E415" s="95"/>
      <c r="F415" s="95"/>
      <c r="G415" s="95"/>
      <c r="H415" s="95"/>
      <c r="I415" s="95"/>
    </row>
    <row r="416" spans="1:9" x14ac:dyDescent="0.2">
      <c r="A416" s="95"/>
      <c r="B416" s="95"/>
      <c r="C416" s="95"/>
      <c r="D416" s="95"/>
      <c r="E416" s="95"/>
      <c r="F416" s="95"/>
      <c r="G416" s="95"/>
      <c r="H416" s="95"/>
      <c r="I416" s="95"/>
    </row>
    <row r="417" spans="1:9" x14ac:dyDescent="0.2">
      <c r="A417" s="95"/>
      <c r="B417" s="95"/>
      <c r="C417" s="95"/>
      <c r="D417" s="95"/>
      <c r="E417" s="95"/>
      <c r="F417" s="95"/>
      <c r="G417" s="95"/>
      <c r="H417" s="95"/>
      <c r="I417" s="95"/>
    </row>
    <row r="418" spans="1:9" x14ac:dyDescent="0.2">
      <c r="A418" s="95"/>
      <c r="B418" s="95"/>
      <c r="C418" s="95"/>
      <c r="D418" s="95"/>
      <c r="E418" s="95"/>
      <c r="F418" s="95"/>
      <c r="G418" s="95"/>
      <c r="H418" s="95"/>
      <c r="I418" s="95"/>
    </row>
    <row r="419" spans="1:9" x14ac:dyDescent="0.2">
      <c r="A419" s="95"/>
      <c r="B419" s="95"/>
      <c r="C419" s="95"/>
      <c r="D419" s="95"/>
      <c r="E419" s="95"/>
      <c r="F419" s="95"/>
      <c r="G419" s="95"/>
      <c r="H419" s="95"/>
      <c r="I419" s="95"/>
    </row>
    <row r="420" spans="1:9" x14ac:dyDescent="0.2">
      <c r="A420" s="95"/>
      <c r="B420" s="95"/>
      <c r="C420" s="95"/>
      <c r="D420" s="95"/>
      <c r="E420" s="95"/>
      <c r="F420" s="95"/>
      <c r="G420" s="95"/>
      <c r="H420" s="95"/>
      <c r="I420" s="95"/>
    </row>
    <row r="421" spans="1:9" x14ac:dyDescent="0.2">
      <c r="A421" s="95"/>
      <c r="B421" s="95"/>
      <c r="C421" s="95"/>
      <c r="D421" s="95"/>
      <c r="E421" s="95"/>
      <c r="F421" s="95"/>
      <c r="G421" s="95"/>
      <c r="H421" s="95"/>
      <c r="I421" s="95"/>
    </row>
    <row r="422" spans="1:9" x14ac:dyDescent="0.2">
      <c r="A422" s="95"/>
      <c r="B422" s="95"/>
      <c r="C422" s="95"/>
      <c r="D422" s="95"/>
      <c r="E422" s="95"/>
      <c r="F422" s="95"/>
      <c r="G422" s="95"/>
      <c r="H422" s="95"/>
      <c r="I422" s="95"/>
    </row>
    <row r="423" spans="1:9" x14ac:dyDescent="0.2">
      <c r="A423" s="95"/>
      <c r="B423" s="95"/>
      <c r="C423" s="95"/>
      <c r="D423" s="95"/>
      <c r="E423" s="95"/>
      <c r="F423" s="95"/>
      <c r="G423" s="95"/>
      <c r="H423" s="95"/>
      <c r="I423" s="95"/>
    </row>
    <row r="424" spans="1:9" x14ac:dyDescent="0.2">
      <c r="A424" s="95"/>
      <c r="B424" s="95"/>
      <c r="C424" s="95"/>
      <c r="D424" s="95"/>
      <c r="E424" s="95"/>
      <c r="F424" s="95"/>
      <c r="G424" s="95"/>
      <c r="H424" s="95"/>
      <c r="I424" s="95"/>
    </row>
    <row r="425" spans="1:9" x14ac:dyDescent="0.2">
      <c r="A425" s="95"/>
      <c r="B425" s="95"/>
      <c r="C425" s="95"/>
      <c r="D425" s="95"/>
      <c r="E425" s="95"/>
      <c r="F425" s="95"/>
      <c r="G425" s="95"/>
      <c r="H425" s="95"/>
      <c r="I425" s="95"/>
    </row>
    <row r="426" spans="1:9" x14ac:dyDescent="0.2">
      <c r="A426" s="95"/>
      <c r="B426" s="95"/>
      <c r="C426" s="95"/>
      <c r="D426" s="95"/>
      <c r="E426" s="95"/>
      <c r="F426" s="95"/>
      <c r="G426" s="95"/>
      <c r="H426" s="95"/>
      <c r="I426" s="95"/>
    </row>
    <row r="427" spans="1:9" x14ac:dyDescent="0.2">
      <c r="A427" s="95"/>
      <c r="B427" s="95"/>
      <c r="C427" s="95"/>
      <c r="D427" s="95"/>
      <c r="E427" s="95"/>
      <c r="F427" s="95"/>
      <c r="G427" s="95"/>
      <c r="H427" s="95"/>
      <c r="I427" s="95"/>
    </row>
    <row r="428" spans="1:9" x14ac:dyDescent="0.2">
      <c r="A428" s="95"/>
      <c r="B428" s="95"/>
      <c r="C428" s="95"/>
      <c r="D428" s="95"/>
      <c r="E428" s="95"/>
      <c r="F428" s="95"/>
      <c r="G428" s="95"/>
      <c r="H428" s="95"/>
      <c r="I428" s="95"/>
    </row>
    <row r="429" spans="1:9" x14ac:dyDescent="0.2">
      <c r="A429" s="95"/>
      <c r="B429" s="95"/>
      <c r="C429" s="95"/>
      <c r="D429" s="95"/>
      <c r="E429" s="95"/>
      <c r="F429" s="95"/>
      <c r="G429" s="95"/>
      <c r="H429" s="95"/>
      <c r="I429" s="95"/>
    </row>
    <row r="430" spans="1:9" x14ac:dyDescent="0.2">
      <c r="A430" s="95"/>
      <c r="B430" s="95"/>
      <c r="C430" s="95"/>
      <c r="D430" s="95"/>
      <c r="E430" s="95"/>
      <c r="F430" s="95"/>
      <c r="G430" s="95"/>
      <c r="H430" s="95"/>
      <c r="I430" s="95"/>
    </row>
    <row r="431" spans="1:9" x14ac:dyDescent="0.2">
      <c r="A431" s="95"/>
      <c r="B431" s="95"/>
      <c r="C431" s="95"/>
      <c r="D431" s="95"/>
      <c r="E431" s="95"/>
      <c r="F431" s="95"/>
      <c r="G431" s="95"/>
      <c r="H431" s="95"/>
      <c r="I431" s="95"/>
    </row>
    <row r="432" spans="1:9" x14ac:dyDescent="0.2">
      <c r="A432" s="95"/>
      <c r="B432" s="95"/>
      <c r="C432" s="95"/>
      <c r="D432" s="95"/>
      <c r="E432" s="95"/>
      <c r="F432" s="95"/>
      <c r="G432" s="95"/>
      <c r="H432" s="95"/>
      <c r="I432" s="95"/>
    </row>
    <row r="433" spans="1:9" x14ac:dyDescent="0.2">
      <c r="A433" s="95"/>
      <c r="B433" s="95"/>
      <c r="C433" s="95"/>
      <c r="D433" s="95"/>
      <c r="E433" s="95"/>
      <c r="F433" s="95"/>
      <c r="G433" s="95"/>
      <c r="H433" s="95"/>
      <c r="I433" s="95"/>
    </row>
    <row r="434" spans="1:9" x14ac:dyDescent="0.2">
      <c r="A434" s="95"/>
      <c r="B434" s="95"/>
      <c r="C434" s="95"/>
      <c r="D434" s="95"/>
      <c r="E434" s="95"/>
      <c r="F434" s="95"/>
      <c r="G434" s="95"/>
      <c r="H434" s="95"/>
      <c r="I434" s="95"/>
    </row>
    <row r="435" spans="1:9" x14ac:dyDescent="0.2">
      <c r="A435" s="95"/>
      <c r="B435" s="95"/>
      <c r="C435" s="95"/>
      <c r="D435" s="95"/>
      <c r="E435" s="95"/>
      <c r="F435" s="95"/>
      <c r="G435" s="95"/>
      <c r="H435" s="95"/>
      <c r="I435" s="95"/>
    </row>
    <row r="436" spans="1:9" x14ac:dyDescent="0.2">
      <c r="A436" s="95"/>
      <c r="B436" s="95"/>
      <c r="C436" s="95"/>
      <c r="D436" s="95"/>
      <c r="E436" s="95"/>
      <c r="F436" s="95"/>
      <c r="G436" s="95"/>
      <c r="H436" s="95"/>
      <c r="I436" s="95"/>
    </row>
    <row r="437" spans="1:9" x14ac:dyDescent="0.2">
      <c r="A437" s="95"/>
      <c r="B437" s="95"/>
      <c r="C437" s="95"/>
      <c r="D437" s="95"/>
      <c r="E437" s="95"/>
      <c r="F437" s="95"/>
      <c r="G437" s="95"/>
      <c r="H437" s="95"/>
      <c r="I437" s="95"/>
    </row>
    <row r="438" spans="1:9" x14ac:dyDescent="0.2">
      <c r="A438" s="95"/>
      <c r="B438" s="95"/>
      <c r="C438" s="95"/>
      <c r="D438" s="95"/>
      <c r="E438" s="95"/>
      <c r="F438" s="95"/>
      <c r="G438" s="95"/>
      <c r="H438" s="95"/>
      <c r="I438" s="95"/>
    </row>
    <row r="439" spans="1:9" x14ac:dyDescent="0.2">
      <c r="A439" s="95"/>
      <c r="B439" s="95"/>
      <c r="C439" s="95"/>
      <c r="D439" s="95"/>
      <c r="E439" s="95"/>
      <c r="F439" s="95"/>
      <c r="G439" s="95"/>
      <c r="H439" s="95"/>
      <c r="I439" s="95"/>
    </row>
    <row r="440" spans="1:9" x14ac:dyDescent="0.2">
      <c r="A440" s="95"/>
      <c r="B440" s="95"/>
      <c r="C440" s="95"/>
      <c r="D440" s="95"/>
      <c r="E440" s="95"/>
      <c r="F440" s="95"/>
      <c r="G440" s="95"/>
      <c r="H440" s="95"/>
      <c r="I440" s="95"/>
    </row>
    <row r="441" spans="1:9" x14ac:dyDescent="0.2">
      <c r="A441" s="95"/>
      <c r="B441" s="95"/>
      <c r="C441" s="95"/>
      <c r="D441" s="95"/>
      <c r="E441" s="95"/>
      <c r="F441" s="95"/>
      <c r="G441" s="95"/>
      <c r="H441" s="95"/>
      <c r="I441" s="95"/>
    </row>
    <row r="442" spans="1:9" x14ac:dyDescent="0.2">
      <c r="A442" s="95"/>
      <c r="B442" s="95"/>
      <c r="C442" s="95"/>
      <c r="D442" s="95"/>
      <c r="E442" s="95"/>
      <c r="F442" s="95"/>
      <c r="G442" s="95"/>
      <c r="H442" s="95"/>
      <c r="I442" s="95"/>
    </row>
    <row r="443" spans="1:9" x14ac:dyDescent="0.2">
      <c r="A443" s="95"/>
      <c r="B443" s="95"/>
      <c r="C443" s="95"/>
      <c r="D443" s="95"/>
      <c r="E443" s="95"/>
      <c r="F443" s="95"/>
      <c r="G443" s="95"/>
      <c r="H443" s="95"/>
      <c r="I443" s="95"/>
    </row>
    <row r="444" spans="1:9" x14ac:dyDescent="0.2">
      <c r="A444" s="95"/>
      <c r="B444" s="95"/>
      <c r="C444" s="95"/>
      <c r="D444" s="95"/>
      <c r="E444" s="95"/>
      <c r="F444" s="95"/>
      <c r="G444" s="95"/>
      <c r="H444" s="95"/>
      <c r="I444" s="95"/>
    </row>
    <row r="445" spans="1:9" x14ac:dyDescent="0.2">
      <c r="A445" s="95"/>
      <c r="B445" s="95"/>
      <c r="C445" s="95"/>
      <c r="D445" s="95"/>
      <c r="E445" s="95"/>
      <c r="F445" s="95"/>
      <c r="G445" s="95"/>
      <c r="H445" s="95"/>
      <c r="I445" s="95"/>
    </row>
    <row r="446" spans="1:9" x14ac:dyDescent="0.2">
      <c r="A446" s="95"/>
      <c r="B446" s="95"/>
      <c r="C446" s="95"/>
      <c r="D446" s="95"/>
      <c r="E446" s="95"/>
      <c r="F446" s="95"/>
      <c r="G446" s="95"/>
      <c r="H446" s="95"/>
      <c r="I446" s="95"/>
    </row>
    <row r="447" spans="1:9" x14ac:dyDescent="0.2">
      <c r="A447" s="95"/>
      <c r="B447" s="95"/>
      <c r="C447" s="95"/>
      <c r="D447" s="95"/>
      <c r="E447" s="95"/>
      <c r="F447" s="95"/>
      <c r="G447" s="95"/>
      <c r="H447" s="95"/>
      <c r="I447" s="95"/>
    </row>
    <row r="448" spans="1:9" x14ac:dyDescent="0.2">
      <c r="A448" s="95"/>
      <c r="B448" s="95"/>
      <c r="C448" s="95"/>
      <c r="D448" s="95"/>
      <c r="E448" s="95"/>
      <c r="F448" s="95"/>
      <c r="G448" s="95"/>
      <c r="H448" s="95"/>
      <c r="I448" s="95"/>
    </row>
    <row r="449" spans="1:9" x14ac:dyDescent="0.2">
      <c r="A449" s="95"/>
      <c r="B449" s="95"/>
      <c r="C449" s="95"/>
      <c r="D449" s="95"/>
      <c r="E449" s="95"/>
      <c r="F449" s="95"/>
      <c r="G449" s="95"/>
      <c r="H449" s="95"/>
      <c r="I449" s="95"/>
    </row>
    <row r="450" spans="1:9" x14ac:dyDescent="0.2">
      <c r="A450" s="95"/>
      <c r="B450" s="95"/>
      <c r="C450" s="95"/>
      <c r="D450" s="95"/>
      <c r="E450" s="95"/>
      <c r="F450" s="95"/>
      <c r="G450" s="95"/>
      <c r="H450" s="95"/>
      <c r="I450" s="95"/>
    </row>
    <row r="451" spans="1:9" x14ac:dyDescent="0.2">
      <c r="A451" s="95"/>
      <c r="B451" s="95"/>
      <c r="C451" s="95"/>
      <c r="D451" s="95"/>
      <c r="E451" s="95"/>
      <c r="F451" s="95"/>
      <c r="G451" s="95"/>
      <c r="H451" s="95"/>
      <c r="I451" s="95"/>
    </row>
    <row r="452" spans="1:9" x14ac:dyDescent="0.2">
      <c r="A452" s="95"/>
      <c r="B452" s="95"/>
      <c r="C452" s="95"/>
      <c r="D452" s="95"/>
      <c r="E452" s="95"/>
      <c r="F452" s="95"/>
      <c r="G452" s="95"/>
      <c r="H452" s="95"/>
      <c r="I452" s="95"/>
    </row>
    <row r="453" spans="1:9" x14ac:dyDescent="0.2">
      <c r="A453" s="95"/>
      <c r="B453" s="95"/>
      <c r="C453" s="95"/>
      <c r="D453" s="95"/>
      <c r="E453" s="95"/>
      <c r="F453" s="95"/>
      <c r="G453" s="95"/>
      <c r="H453" s="95"/>
      <c r="I453" s="95"/>
    </row>
    <row r="454" spans="1:9" x14ac:dyDescent="0.2">
      <c r="A454" s="95"/>
      <c r="B454" s="95"/>
      <c r="C454" s="95"/>
      <c r="D454" s="95"/>
      <c r="E454" s="95"/>
      <c r="F454" s="95"/>
      <c r="G454" s="95"/>
      <c r="H454" s="95"/>
      <c r="I454" s="95"/>
    </row>
    <row r="455" spans="1:9" x14ac:dyDescent="0.2">
      <c r="A455" s="95"/>
      <c r="B455" s="95"/>
      <c r="C455" s="95"/>
      <c r="D455" s="95"/>
      <c r="E455" s="95"/>
      <c r="F455" s="95"/>
      <c r="G455" s="95"/>
      <c r="H455" s="95"/>
      <c r="I455" s="95"/>
    </row>
    <row r="456" spans="1:9" x14ac:dyDescent="0.2">
      <c r="A456" s="95"/>
      <c r="B456" s="95"/>
      <c r="C456" s="95"/>
      <c r="D456" s="95"/>
      <c r="E456" s="95"/>
      <c r="F456" s="95"/>
      <c r="G456" s="95"/>
      <c r="H456" s="95"/>
      <c r="I456" s="95"/>
    </row>
    <row r="457" spans="1:9" x14ac:dyDescent="0.2">
      <c r="A457" s="95"/>
      <c r="B457" s="95"/>
      <c r="C457" s="95"/>
      <c r="D457" s="95"/>
      <c r="E457" s="95"/>
      <c r="F457" s="95"/>
      <c r="G457" s="95"/>
      <c r="H457" s="95"/>
      <c r="I457" s="95"/>
    </row>
    <row r="458" spans="1:9" x14ac:dyDescent="0.2">
      <c r="A458" s="95"/>
      <c r="B458" s="95"/>
      <c r="C458" s="95"/>
      <c r="D458" s="95"/>
      <c r="E458" s="95"/>
      <c r="F458" s="95"/>
      <c r="G458" s="95"/>
      <c r="H458" s="95"/>
      <c r="I458" s="95"/>
    </row>
    <row r="459" spans="1:9" x14ac:dyDescent="0.2">
      <c r="A459" s="95"/>
      <c r="B459" s="95"/>
      <c r="C459" s="95"/>
      <c r="D459" s="95"/>
      <c r="E459" s="95"/>
      <c r="F459" s="95"/>
      <c r="G459" s="95"/>
      <c r="H459" s="95"/>
      <c r="I459" s="95"/>
    </row>
    <row r="460" spans="1:9" x14ac:dyDescent="0.2">
      <c r="A460" s="95"/>
      <c r="B460" s="95"/>
      <c r="C460" s="95"/>
      <c r="D460" s="95"/>
      <c r="E460" s="95"/>
      <c r="F460" s="95"/>
      <c r="G460" s="95"/>
      <c r="H460" s="95"/>
      <c r="I460" s="95"/>
    </row>
    <row r="461" spans="1:9" x14ac:dyDescent="0.2">
      <c r="A461" s="95"/>
      <c r="B461" s="95"/>
      <c r="C461" s="95"/>
      <c r="D461" s="95"/>
      <c r="E461" s="95"/>
      <c r="F461" s="95"/>
      <c r="G461" s="95"/>
      <c r="H461" s="95"/>
      <c r="I461" s="95"/>
    </row>
    <row r="462" spans="1:9" x14ac:dyDescent="0.2">
      <c r="A462" s="95"/>
      <c r="B462" s="95"/>
      <c r="C462" s="95"/>
      <c r="D462" s="95"/>
      <c r="E462" s="95"/>
      <c r="F462" s="95"/>
      <c r="G462" s="95"/>
      <c r="H462" s="95"/>
      <c r="I462" s="95"/>
    </row>
    <row r="463" spans="1:9" x14ac:dyDescent="0.2">
      <c r="A463" s="95"/>
      <c r="B463" s="95"/>
      <c r="C463" s="95"/>
      <c r="D463" s="95"/>
      <c r="E463" s="95"/>
      <c r="F463" s="95"/>
      <c r="G463" s="95"/>
      <c r="H463" s="95"/>
      <c r="I463" s="95"/>
    </row>
    <row r="464" spans="1:9" x14ac:dyDescent="0.2">
      <c r="A464" s="95"/>
      <c r="B464" s="95"/>
      <c r="C464" s="95"/>
      <c r="D464" s="95"/>
      <c r="E464" s="95"/>
      <c r="F464" s="95"/>
      <c r="G464" s="95"/>
      <c r="H464" s="95"/>
      <c r="I464" s="95"/>
    </row>
    <row r="465" spans="1:9" x14ac:dyDescent="0.2">
      <c r="A465" s="95"/>
      <c r="B465" s="95"/>
      <c r="C465" s="95"/>
      <c r="D465" s="95"/>
      <c r="E465" s="95"/>
      <c r="F465" s="95"/>
      <c r="G465" s="95"/>
      <c r="H465" s="95"/>
      <c r="I465" s="95"/>
    </row>
    <row r="466" spans="1:9" x14ac:dyDescent="0.2">
      <c r="A466" s="95"/>
      <c r="B466" s="95"/>
      <c r="C466" s="95"/>
      <c r="D466" s="95"/>
      <c r="E466" s="95"/>
      <c r="F466" s="95"/>
      <c r="G466" s="95"/>
      <c r="H466" s="95"/>
      <c r="I466" s="95"/>
    </row>
    <row r="467" spans="1:9" x14ac:dyDescent="0.2">
      <c r="A467" s="95"/>
      <c r="B467" s="95"/>
      <c r="C467" s="95"/>
      <c r="D467" s="95"/>
      <c r="E467" s="95"/>
      <c r="F467" s="95"/>
      <c r="G467" s="95"/>
      <c r="H467" s="95"/>
      <c r="I467" s="95"/>
    </row>
    <row r="468" spans="1:9" x14ac:dyDescent="0.2">
      <c r="A468" s="95"/>
      <c r="B468" s="95"/>
      <c r="C468" s="95"/>
      <c r="D468" s="95"/>
      <c r="E468" s="95"/>
      <c r="F468" s="95"/>
      <c r="G468" s="95"/>
      <c r="H468" s="95"/>
      <c r="I468" s="95"/>
    </row>
    <row r="469" spans="1:9" x14ac:dyDescent="0.2">
      <c r="A469" s="95"/>
      <c r="B469" s="95"/>
      <c r="C469" s="95"/>
      <c r="D469" s="95"/>
      <c r="E469" s="95"/>
      <c r="F469" s="95"/>
      <c r="G469" s="95"/>
      <c r="H469" s="95"/>
      <c r="I469" s="95"/>
    </row>
    <row r="470" spans="1:9" x14ac:dyDescent="0.2">
      <c r="A470" s="95"/>
      <c r="B470" s="95"/>
      <c r="C470" s="95"/>
      <c r="D470" s="95"/>
      <c r="E470" s="95"/>
      <c r="F470" s="95"/>
      <c r="G470" s="95"/>
      <c r="H470" s="95"/>
      <c r="I470" s="95"/>
    </row>
    <row r="471" spans="1:9" x14ac:dyDescent="0.2">
      <c r="A471" s="95"/>
      <c r="B471" s="95"/>
      <c r="C471" s="95"/>
      <c r="D471" s="95"/>
      <c r="E471" s="95"/>
      <c r="F471" s="95"/>
      <c r="G471" s="95"/>
      <c r="H471" s="95"/>
      <c r="I471" s="95"/>
    </row>
    <row r="472" spans="1:9" x14ac:dyDescent="0.2">
      <c r="A472" s="95"/>
      <c r="B472" s="95"/>
      <c r="C472" s="95"/>
      <c r="D472" s="95"/>
      <c r="E472" s="95"/>
      <c r="F472" s="95"/>
      <c r="G472" s="95"/>
      <c r="H472" s="95"/>
      <c r="I472" s="95"/>
    </row>
    <row r="473" spans="1:9" x14ac:dyDescent="0.2">
      <c r="A473" s="95"/>
      <c r="B473" s="95"/>
      <c r="C473" s="95"/>
      <c r="D473" s="95"/>
      <c r="E473" s="95"/>
      <c r="F473" s="95"/>
      <c r="G473" s="95"/>
      <c r="H473" s="95"/>
      <c r="I473" s="95"/>
    </row>
    <row r="474" spans="1:9" x14ac:dyDescent="0.2">
      <c r="A474" s="95"/>
      <c r="B474" s="95"/>
      <c r="C474" s="95"/>
      <c r="D474" s="95"/>
      <c r="E474" s="95"/>
      <c r="F474" s="95"/>
      <c r="G474" s="95"/>
      <c r="H474" s="95"/>
      <c r="I474" s="95"/>
    </row>
    <row r="475" spans="1:9" x14ac:dyDescent="0.2">
      <c r="A475" s="95"/>
      <c r="B475" s="95"/>
      <c r="C475" s="95"/>
      <c r="D475" s="95"/>
      <c r="E475" s="95"/>
      <c r="F475" s="95"/>
      <c r="G475" s="95"/>
      <c r="H475" s="95"/>
      <c r="I475" s="95"/>
    </row>
    <row r="476" spans="1:9" x14ac:dyDescent="0.2">
      <c r="A476" s="95"/>
      <c r="B476" s="95"/>
      <c r="C476" s="95"/>
      <c r="D476" s="95"/>
      <c r="E476" s="95"/>
      <c r="F476" s="95"/>
      <c r="G476" s="95"/>
      <c r="H476" s="95"/>
      <c r="I476" s="95"/>
    </row>
    <row r="477" spans="1:9" x14ac:dyDescent="0.2">
      <c r="A477" s="95"/>
      <c r="B477" s="95"/>
      <c r="C477" s="95"/>
      <c r="D477" s="95"/>
      <c r="E477" s="95"/>
      <c r="F477" s="95"/>
      <c r="G477" s="95"/>
      <c r="H477" s="95"/>
      <c r="I477" s="95"/>
    </row>
    <row r="478" spans="1:9" x14ac:dyDescent="0.2">
      <c r="A478" s="95"/>
      <c r="B478" s="95"/>
      <c r="C478" s="95"/>
      <c r="D478" s="95"/>
      <c r="E478" s="95"/>
      <c r="F478" s="95"/>
      <c r="G478" s="95"/>
      <c r="H478" s="95"/>
      <c r="I478" s="95"/>
    </row>
    <row r="479" spans="1:9" x14ac:dyDescent="0.2">
      <c r="A479" s="95"/>
      <c r="B479" s="95"/>
      <c r="C479" s="95"/>
      <c r="D479" s="95"/>
      <c r="E479" s="95"/>
      <c r="F479" s="95"/>
      <c r="G479" s="95"/>
      <c r="H479" s="95"/>
      <c r="I479" s="95"/>
    </row>
    <row r="480" spans="1:9" x14ac:dyDescent="0.2">
      <c r="A480" s="95"/>
      <c r="B480" s="95"/>
      <c r="C480" s="95"/>
      <c r="D480" s="95"/>
      <c r="E480" s="95"/>
      <c r="F480" s="95"/>
      <c r="G480" s="95"/>
      <c r="H480" s="95"/>
      <c r="I480" s="95"/>
    </row>
    <row r="481" spans="1:9" x14ac:dyDescent="0.2">
      <c r="A481" s="95"/>
      <c r="B481" s="95"/>
      <c r="C481" s="95"/>
      <c r="D481" s="95"/>
      <c r="E481" s="95"/>
      <c r="F481" s="95"/>
      <c r="G481" s="95"/>
      <c r="H481" s="95"/>
      <c r="I481" s="95"/>
    </row>
    <row r="482" spans="1:9" x14ac:dyDescent="0.2">
      <c r="A482" s="95"/>
      <c r="B482" s="95"/>
      <c r="C482" s="95"/>
      <c r="D482" s="95"/>
      <c r="E482" s="95"/>
      <c r="F482" s="95"/>
      <c r="G482" s="95"/>
      <c r="H482" s="95"/>
      <c r="I482" s="95"/>
    </row>
    <row r="483" spans="1:9" x14ac:dyDescent="0.2">
      <c r="A483" s="95"/>
      <c r="B483" s="95"/>
      <c r="C483" s="95"/>
      <c r="D483" s="95"/>
      <c r="E483" s="95"/>
      <c r="F483" s="95"/>
      <c r="G483" s="95"/>
      <c r="H483" s="95"/>
      <c r="I483" s="95"/>
    </row>
    <row r="484" spans="1:9" x14ac:dyDescent="0.2">
      <c r="A484" s="95"/>
      <c r="B484" s="95"/>
      <c r="C484" s="95"/>
      <c r="D484" s="95"/>
      <c r="E484" s="95"/>
      <c r="F484" s="95"/>
      <c r="G484" s="95"/>
      <c r="H484" s="95"/>
      <c r="I484" s="95"/>
    </row>
    <row r="485" spans="1:9" x14ac:dyDescent="0.2">
      <c r="A485" s="95"/>
      <c r="B485" s="95"/>
      <c r="C485" s="95"/>
      <c r="D485" s="95"/>
      <c r="E485" s="95"/>
      <c r="F485" s="95"/>
      <c r="G485" s="95"/>
      <c r="H485" s="95"/>
      <c r="I485" s="95"/>
    </row>
    <row r="486" spans="1:9" x14ac:dyDescent="0.2">
      <c r="A486" s="95"/>
      <c r="B486" s="95"/>
      <c r="C486" s="95"/>
      <c r="D486" s="95"/>
      <c r="E486" s="95"/>
      <c r="F486" s="95"/>
      <c r="G486" s="95"/>
      <c r="H486" s="95"/>
      <c r="I486" s="95"/>
    </row>
    <row r="487" spans="1:9" x14ac:dyDescent="0.2">
      <c r="A487" s="95"/>
      <c r="B487" s="95"/>
      <c r="C487" s="95"/>
      <c r="D487" s="95"/>
      <c r="E487" s="95"/>
      <c r="F487" s="95"/>
      <c r="G487" s="95"/>
      <c r="H487" s="95"/>
      <c r="I487" s="95"/>
    </row>
    <row r="488" spans="1:9" x14ac:dyDescent="0.2">
      <c r="A488" s="95"/>
      <c r="B488" s="95"/>
      <c r="C488" s="95"/>
      <c r="D488" s="95"/>
      <c r="E488" s="95"/>
      <c r="F488" s="95"/>
      <c r="G488" s="95"/>
      <c r="H488" s="95"/>
      <c r="I488" s="95"/>
    </row>
    <row r="489" spans="1:9" x14ac:dyDescent="0.2">
      <c r="A489" s="95"/>
      <c r="B489" s="95"/>
      <c r="C489" s="95"/>
      <c r="D489" s="95"/>
      <c r="E489" s="95"/>
      <c r="F489" s="95"/>
      <c r="G489" s="95"/>
      <c r="H489" s="95"/>
      <c r="I489" s="95"/>
    </row>
    <row r="490" spans="1:9" x14ac:dyDescent="0.2">
      <c r="A490" s="95"/>
      <c r="B490" s="95"/>
      <c r="C490" s="95"/>
      <c r="D490" s="95"/>
      <c r="E490" s="95"/>
      <c r="F490" s="95"/>
      <c r="G490" s="95"/>
      <c r="H490" s="95"/>
      <c r="I490" s="95"/>
    </row>
    <row r="491" spans="1:9" x14ac:dyDescent="0.2">
      <c r="A491" s="95"/>
      <c r="B491" s="95"/>
      <c r="C491" s="95"/>
      <c r="D491" s="95"/>
      <c r="E491" s="95"/>
      <c r="F491" s="95"/>
      <c r="G491" s="95"/>
      <c r="H491" s="95"/>
      <c r="I491" s="95"/>
    </row>
    <row r="492" spans="1:9" x14ac:dyDescent="0.2">
      <c r="A492" s="95"/>
      <c r="B492" s="95"/>
      <c r="C492" s="95"/>
      <c r="D492" s="95"/>
      <c r="E492" s="95"/>
      <c r="F492" s="95"/>
      <c r="G492" s="95"/>
      <c r="H492" s="95"/>
      <c r="I492" s="95"/>
    </row>
    <row r="493" spans="1:9" x14ac:dyDescent="0.2">
      <c r="A493" s="95"/>
      <c r="B493" s="95"/>
      <c r="C493" s="95"/>
      <c r="D493" s="95"/>
      <c r="E493" s="95"/>
      <c r="F493" s="95"/>
      <c r="G493" s="95"/>
      <c r="H493" s="95"/>
      <c r="I493" s="95"/>
    </row>
    <row r="494" spans="1:9" x14ac:dyDescent="0.2">
      <c r="A494" s="95"/>
      <c r="B494" s="95"/>
      <c r="C494" s="95"/>
      <c r="D494" s="95"/>
      <c r="E494" s="95"/>
      <c r="F494" s="95"/>
      <c r="G494" s="95"/>
      <c r="H494" s="95"/>
      <c r="I494" s="95"/>
    </row>
    <row r="495" spans="1:9" x14ac:dyDescent="0.2">
      <c r="A495" s="95"/>
      <c r="B495" s="95"/>
      <c r="C495" s="95"/>
      <c r="D495" s="95"/>
      <c r="E495" s="95"/>
      <c r="F495" s="95"/>
      <c r="G495" s="95"/>
      <c r="H495" s="95"/>
      <c r="I495" s="95"/>
    </row>
    <row r="496" spans="1:9" x14ac:dyDescent="0.2">
      <c r="A496" s="95"/>
      <c r="B496" s="95"/>
      <c r="C496" s="95"/>
      <c r="D496" s="95"/>
      <c r="E496" s="95"/>
      <c r="F496" s="95"/>
      <c r="G496" s="95"/>
      <c r="H496" s="95"/>
      <c r="I496" s="95"/>
    </row>
    <row r="497" spans="1:9" x14ac:dyDescent="0.2">
      <c r="A497" s="95"/>
      <c r="B497" s="95"/>
      <c r="C497" s="95"/>
      <c r="D497" s="95"/>
      <c r="E497" s="95"/>
      <c r="F497" s="95"/>
      <c r="G497" s="95"/>
      <c r="H497" s="95"/>
      <c r="I497" s="95"/>
    </row>
    <row r="498" spans="1:9" x14ac:dyDescent="0.2">
      <c r="A498" s="95"/>
      <c r="B498" s="95"/>
      <c r="C498" s="95"/>
      <c r="D498" s="95"/>
      <c r="E498" s="95"/>
      <c r="F498" s="95"/>
      <c r="G498" s="95"/>
      <c r="H498" s="95"/>
      <c r="I498" s="95"/>
    </row>
    <row r="499" spans="1:9" x14ac:dyDescent="0.2">
      <c r="A499" s="95"/>
      <c r="B499" s="95"/>
      <c r="C499" s="95"/>
      <c r="D499" s="95"/>
      <c r="E499" s="95"/>
      <c r="F499" s="95"/>
      <c r="G499" s="95"/>
      <c r="H499" s="95"/>
      <c r="I499" s="95"/>
    </row>
    <row r="500" spans="1:9" x14ac:dyDescent="0.2">
      <c r="A500" s="95"/>
      <c r="B500" s="95"/>
      <c r="C500" s="95"/>
      <c r="D500" s="95"/>
      <c r="E500" s="95"/>
      <c r="F500" s="95"/>
      <c r="G500" s="95"/>
      <c r="H500" s="95"/>
      <c r="I500" s="95"/>
    </row>
    <row r="501" spans="1:9" x14ac:dyDescent="0.2">
      <c r="A501" s="95"/>
      <c r="B501" s="95"/>
      <c r="C501" s="95"/>
      <c r="D501" s="95"/>
      <c r="E501" s="95"/>
      <c r="F501" s="95"/>
      <c r="G501" s="95"/>
      <c r="H501" s="95"/>
      <c r="I501" s="95"/>
    </row>
    <row r="502" spans="1:9" x14ac:dyDescent="0.2">
      <c r="A502" s="95"/>
      <c r="B502" s="95"/>
      <c r="C502" s="95"/>
      <c r="D502" s="95"/>
      <c r="E502" s="95"/>
      <c r="F502" s="95"/>
      <c r="G502" s="95"/>
      <c r="H502" s="95"/>
      <c r="I502" s="95"/>
    </row>
    <row r="503" spans="1:9" x14ac:dyDescent="0.2">
      <c r="A503" s="95"/>
      <c r="B503" s="95"/>
      <c r="C503" s="95"/>
      <c r="D503" s="95"/>
      <c r="E503" s="95"/>
      <c r="F503" s="95"/>
      <c r="G503" s="95"/>
      <c r="H503" s="95"/>
      <c r="I503" s="95"/>
    </row>
    <row r="504" spans="1:9" x14ac:dyDescent="0.2">
      <c r="A504" s="95"/>
      <c r="B504" s="95"/>
      <c r="C504" s="95"/>
      <c r="D504" s="95"/>
      <c r="E504" s="95"/>
      <c r="F504" s="95"/>
      <c r="G504" s="95"/>
      <c r="H504" s="95"/>
      <c r="I504" s="95"/>
    </row>
    <row r="505" spans="1:9" x14ac:dyDescent="0.2">
      <c r="A505" s="95"/>
      <c r="B505" s="95"/>
      <c r="C505" s="95"/>
      <c r="D505" s="95"/>
      <c r="E505" s="95"/>
      <c r="F505" s="95"/>
      <c r="G505" s="95"/>
      <c r="H505" s="95"/>
      <c r="I505" s="95"/>
    </row>
    <row r="506" spans="1:9" x14ac:dyDescent="0.2">
      <c r="A506" s="95"/>
      <c r="B506" s="95"/>
      <c r="C506" s="95"/>
      <c r="D506" s="95"/>
      <c r="E506" s="95"/>
      <c r="F506" s="95"/>
      <c r="G506" s="95"/>
      <c r="H506" s="95"/>
      <c r="I506" s="95"/>
    </row>
    <row r="507" spans="1:9" x14ac:dyDescent="0.2">
      <c r="A507" s="95"/>
      <c r="B507" s="95"/>
      <c r="C507" s="95"/>
      <c r="D507" s="95"/>
      <c r="E507" s="95"/>
      <c r="F507" s="95"/>
      <c r="G507" s="95"/>
      <c r="H507" s="95"/>
      <c r="I507" s="95"/>
    </row>
    <row r="508" spans="1:9" x14ac:dyDescent="0.2">
      <c r="A508" s="95"/>
      <c r="B508" s="95"/>
      <c r="C508" s="95"/>
      <c r="D508" s="95"/>
      <c r="E508" s="95"/>
      <c r="F508" s="95"/>
      <c r="G508" s="95"/>
      <c r="H508" s="95"/>
      <c r="I508" s="95"/>
    </row>
    <row r="509" spans="1:9" x14ac:dyDescent="0.2">
      <c r="A509" s="95"/>
      <c r="B509" s="95"/>
      <c r="C509" s="95"/>
      <c r="D509" s="95"/>
      <c r="E509" s="95"/>
      <c r="F509" s="95"/>
      <c r="G509" s="95"/>
      <c r="H509" s="95"/>
      <c r="I509" s="95"/>
    </row>
    <row r="510" spans="1:9" x14ac:dyDescent="0.2">
      <c r="A510" s="95"/>
      <c r="B510" s="95"/>
      <c r="C510" s="95"/>
      <c r="D510" s="95"/>
      <c r="E510" s="95"/>
      <c r="F510" s="95"/>
      <c r="G510" s="95"/>
      <c r="H510" s="95"/>
      <c r="I510" s="95"/>
    </row>
    <row r="511" spans="1:9" x14ac:dyDescent="0.2">
      <c r="A511" s="95"/>
      <c r="B511" s="95"/>
      <c r="C511" s="95"/>
      <c r="D511" s="95"/>
      <c r="E511" s="95"/>
      <c r="F511" s="95"/>
      <c r="G511" s="95"/>
      <c r="H511" s="95"/>
      <c r="I511" s="95"/>
    </row>
    <row r="512" spans="1:9" x14ac:dyDescent="0.2">
      <c r="A512" s="95"/>
      <c r="B512" s="95"/>
      <c r="C512" s="95"/>
      <c r="D512" s="95"/>
      <c r="E512" s="95"/>
      <c r="F512" s="95"/>
      <c r="G512" s="95"/>
      <c r="H512" s="95"/>
      <c r="I512" s="95"/>
    </row>
    <row r="513" spans="1:9" x14ac:dyDescent="0.2">
      <c r="A513" s="95"/>
      <c r="B513" s="95"/>
      <c r="C513" s="95"/>
      <c r="D513" s="95"/>
      <c r="E513" s="95"/>
      <c r="F513" s="95"/>
      <c r="G513" s="95"/>
      <c r="H513" s="95"/>
      <c r="I513" s="95"/>
    </row>
    <row r="514" spans="1:9" x14ac:dyDescent="0.2">
      <c r="A514" s="95"/>
      <c r="B514" s="95"/>
      <c r="C514" s="95"/>
      <c r="D514" s="95"/>
      <c r="E514" s="95"/>
      <c r="F514" s="95"/>
      <c r="G514" s="95"/>
      <c r="H514" s="95"/>
      <c r="I514" s="95"/>
    </row>
    <row r="515" spans="1:9" x14ac:dyDescent="0.2">
      <c r="A515" s="95"/>
      <c r="B515" s="95"/>
      <c r="C515" s="95"/>
      <c r="D515" s="95"/>
      <c r="E515" s="95"/>
      <c r="F515" s="95"/>
      <c r="G515" s="95"/>
      <c r="H515" s="95"/>
      <c r="I515" s="95"/>
    </row>
    <row r="516" spans="1:9" x14ac:dyDescent="0.2">
      <c r="A516" s="95"/>
      <c r="B516" s="95"/>
      <c r="C516" s="95"/>
      <c r="D516" s="95"/>
      <c r="E516" s="95"/>
      <c r="F516" s="95"/>
      <c r="G516" s="95"/>
      <c r="H516" s="95"/>
      <c r="I516" s="95"/>
    </row>
    <row r="517" spans="1:9" x14ac:dyDescent="0.2">
      <c r="A517" s="95"/>
      <c r="B517" s="95"/>
      <c r="C517" s="95"/>
      <c r="D517" s="95"/>
      <c r="E517" s="95"/>
      <c r="F517" s="95"/>
      <c r="G517" s="95"/>
      <c r="H517" s="95"/>
      <c r="I517" s="95"/>
    </row>
    <row r="518" spans="1:9" x14ac:dyDescent="0.2">
      <c r="A518" s="95"/>
      <c r="B518" s="95"/>
      <c r="C518" s="95"/>
      <c r="D518" s="95"/>
      <c r="E518" s="95"/>
      <c r="F518" s="95"/>
      <c r="G518" s="95"/>
      <c r="H518" s="95"/>
      <c r="I518" s="95"/>
    </row>
    <row r="519" spans="1:9" x14ac:dyDescent="0.2">
      <c r="A519" s="95"/>
      <c r="B519" s="95"/>
      <c r="C519" s="95"/>
      <c r="D519" s="95"/>
      <c r="E519" s="95"/>
      <c r="F519" s="95"/>
      <c r="G519" s="95"/>
      <c r="H519" s="95"/>
      <c r="I519" s="95"/>
    </row>
    <row r="520" spans="1:9" x14ac:dyDescent="0.2">
      <c r="A520" s="95"/>
      <c r="B520" s="95"/>
      <c r="C520" s="95"/>
      <c r="D520" s="95"/>
      <c r="E520" s="95"/>
      <c r="F520" s="95"/>
      <c r="G520" s="95"/>
      <c r="H520" s="95"/>
      <c r="I520" s="95"/>
    </row>
    <row r="521" spans="1:9" x14ac:dyDescent="0.2">
      <c r="A521" s="95"/>
      <c r="B521" s="95"/>
      <c r="C521" s="95"/>
      <c r="D521" s="95"/>
      <c r="E521" s="95"/>
      <c r="F521" s="95"/>
      <c r="G521" s="95"/>
      <c r="H521" s="95"/>
      <c r="I521" s="95"/>
    </row>
    <row r="522" spans="1:9" x14ac:dyDescent="0.2">
      <c r="A522" s="95"/>
      <c r="B522" s="95"/>
      <c r="C522" s="95"/>
      <c r="D522" s="95"/>
      <c r="E522" s="95"/>
      <c r="F522" s="95"/>
      <c r="G522" s="95"/>
      <c r="H522" s="95"/>
      <c r="I522" s="95"/>
    </row>
    <row r="523" spans="1:9" x14ac:dyDescent="0.2">
      <c r="A523" s="95"/>
      <c r="B523" s="95"/>
      <c r="C523" s="95"/>
      <c r="D523" s="95"/>
      <c r="E523" s="95"/>
      <c r="F523" s="95"/>
      <c r="G523" s="95"/>
      <c r="H523" s="95"/>
      <c r="I523" s="95"/>
    </row>
    <row r="524" spans="1:9" x14ac:dyDescent="0.2">
      <c r="A524" s="95"/>
      <c r="B524" s="95"/>
      <c r="C524" s="95"/>
      <c r="D524" s="95"/>
      <c r="E524" s="95"/>
      <c r="F524" s="95"/>
      <c r="G524" s="95"/>
      <c r="H524" s="95"/>
      <c r="I524" s="95"/>
    </row>
    <row r="525" spans="1:9" x14ac:dyDescent="0.2">
      <c r="A525" s="95"/>
      <c r="B525" s="95"/>
      <c r="C525" s="95"/>
      <c r="D525" s="95"/>
      <c r="E525" s="95"/>
      <c r="F525" s="95"/>
      <c r="G525" s="95"/>
      <c r="H525" s="95"/>
      <c r="I525" s="95"/>
    </row>
    <row r="526" spans="1:9" x14ac:dyDescent="0.2">
      <c r="A526" s="95"/>
      <c r="B526" s="95"/>
      <c r="C526" s="95"/>
      <c r="D526" s="95"/>
      <c r="E526" s="95"/>
      <c r="F526" s="95"/>
      <c r="G526" s="95"/>
      <c r="H526" s="95"/>
      <c r="I526" s="95"/>
    </row>
    <row r="527" spans="1:9" x14ac:dyDescent="0.2">
      <c r="A527" s="95"/>
      <c r="B527" s="95"/>
      <c r="C527" s="95"/>
      <c r="D527" s="95"/>
      <c r="E527" s="95"/>
      <c r="F527" s="95"/>
      <c r="G527" s="95"/>
      <c r="H527" s="95"/>
      <c r="I527" s="95"/>
    </row>
    <row r="528" spans="1:9" x14ac:dyDescent="0.2">
      <c r="A528" s="95"/>
      <c r="B528" s="95"/>
      <c r="C528" s="95"/>
      <c r="D528" s="95"/>
      <c r="E528" s="95"/>
      <c r="F528" s="95"/>
      <c r="G528" s="95"/>
      <c r="H528" s="95"/>
      <c r="I528" s="95"/>
    </row>
    <row r="529" spans="1:9" x14ac:dyDescent="0.2">
      <c r="A529" s="95"/>
      <c r="B529" s="95"/>
      <c r="C529" s="95"/>
      <c r="D529" s="95"/>
      <c r="E529" s="95"/>
      <c r="F529" s="95"/>
      <c r="G529" s="95"/>
      <c r="H529" s="95"/>
      <c r="I529" s="95"/>
    </row>
    <row r="530" spans="1:9" x14ac:dyDescent="0.2">
      <c r="A530" s="95"/>
      <c r="B530" s="95"/>
      <c r="C530" s="95"/>
      <c r="D530" s="95"/>
      <c r="E530" s="95"/>
      <c r="F530" s="95"/>
      <c r="G530" s="95"/>
      <c r="H530" s="95"/>
      <c r="I530" s="95"/>
    </row>
    <row r="531" spans="1:9" x14ac:dyDescent="0.2">
      <c r="A531" s="95"/>
      <c r="B531" s="95"/>
      <c r="C531" s="95"/>
      <c r="D531" s="95"/>
      <c r="E531" s="95"/>
      <c r="F531" s="95"/>
      <c r="G531" s="95"/>
      <c r="H531" s="95"/>
      <c r="I531" s="95"/>
    </row>
    <row r="532" spans="1:9" x14ac:dyDescent="0.2">
      <c r="A532" s="95"/>
      <c r="B532" s="95"/>
      <c r="C532" s="95"/>
      <c r="D532" s="95"/>
      <c r="E532" s="95"/>
      <c r="F532" s="95"/>
      <c r="G532" s="95"/>
      <c r="H532" s="95"/>
      <c r="I532" s="95"/>
    </row>
    <row r="533" spans="1:9" x14ac:dyDescent="0.2">
      <c r="A533" s="95"/>
      <c r="B533" s="95"/>
      <c r="C533" s="95"/>
      <c r="D533" s="95"/>
      <c r="E533" s="95"/>
      <c r="F533" s="95"/>
      <c r="G533" s="95"/>
      <c r="H533" s="95"/>
      <c r="I533" s="95"/>
    </row>
    <row r="534" spans="1:9" x14ac:dyDescent="0.2">
      <c r="A534" s="95"/>
      <c r="B534" s="95"/>
      <c r="C534" s="95"/>
      <c r="D534" s="95"/>
      <c r="E534" s="95"/>
      <c r="F534" s="95"/>
      <c r="G534" s="95"/>
      <c r="H534" s="95"/>
      <c r="I534" s="95"/>
    </row>
    <row r="535" spans="1:9" x14ac:dyDescent="0.2">
      <c r="A535" s="95"/>
      <c r="B535" s="95"/>
      <c r="C535" s="95"/>
      <c r="D535" s="95"/>
      <c r="E535" s="95"/>
      <c r="F535" s="95"/>
      <c r="G535" s="95"/>
      <c r="H535" s="95"/>
      <c r="I535" s="95"/>
    </row>
    <row r="536" spans="1:9" x14ac:dyDescent="0.2">
      <c r="A536" s="95"/>
      <c r="B536" s="95"/>
      <c r="C536" s="95"/>
      <c r="D536" s="95"/>
      <c r="E536" s="95"/>
      <c r="F536" s="95"/>
      <c r="G536" s="95"/>
      <c r="H536" s="95"/>
      <c r="I536" s="95"/>
    </row>
    <row r="537" spans="1:9" x14ac:dyDescent="0.2">
      <c r="A537" s="95"/>
      <c r="B537" s="95"/>
      <c r="C537" s="95"/>
      <c r="D537" s="95"/>
      <c r="E537" s="95"/>
      <c r="F537" s="95"/>
      <c r="G537" s="95"/>
      <c r="H537" s="95"/>
      <c r="I537" s="95"/>
    </row>
    <row r="538" spans="1:9" x14ac:dyDescent="0.2">
      <c r="A538" s="95"/>
      <c r="B538" s="95"/>
      <c r="C538" s="95"/>
      <c r="D538" s="95"/>
      <c r="E538" s="95"/>
      <c r="F538" s="95"/>
      <c r="G538" s="95"/>
      <c r="H538" s="95"/>
      <c r="I538" s="95"/>
    </row>
    <row r="539" spans="1:9" x14ac:dyDescent="0.2">
      <c r="A539" s="95"/>
      <c r="B539" s="95"/>
      <c r="C539" s="95"/>
      <c r="D539" s="95"/>
      <c r="E539" s="95"/>
      <c r="F539" s="95"/>
      <c r="G539" s="95"/>
      <c r="H539" s="95"/>
      <c r="I539" s="95"/>
    </row>
    <row r="540" spans="1:9" x14ac:dyDescent="0.2">
      <c r="A540" s="95"/>
      <c r="B540" s="95"/>
      <c r="C540" s="95"/>
      <c r="D540" s="95"/>
      <c r="E540" s="95"/>
      <c r="F540" s="95"/>
      <c r="G540" s="95"/>
      <c r="H540" s="95"/>
      <c r="I540" s="95"/>
    </row>
    <row r="541" spans="1:9" x14ac:dyDescent="0.2">
      <c r="A541" s="95"/>
      <c r="B541" s="95"/>
      <c r="C541" s="95"/>
      <c r="D541" s="95"/>
      <c r="E541" s="95"/>
      <c r="F541" s="95"/>
      <c r="G541" s="95"/>
      <c r="H541" s="95"/>
      <c r="I541" s="95"/>
    </row>
    <row r="542" spans="1:9" x14ac:dyDescent="0.2">
      <c r="A542" s="95"/>
      <c r="B542" s="95"/>
      <c r="C542" s="95"/>
      <c r="D542" s="95"/>
      <c r="E542" s="95"/>
      <c r="F542" s="95"/>
      <c r="G542" s="95"/>
      <c r="H542" s="95"/>
      <c r="I542" s="95"/>
    </row>
    <row r="543" spans="1:9" x14ac:dyDescent="0.2">
      <c r="A543" s="95"/>
      <c r="B543" s="95"/>
      <c r="C543" s="95"/>
      <c r="D543" s="95"/>
      <c r="E543" s="95"/>
      <c r="F543" s="95"/>
      <c r="G543" s="95"/>
      <c r="H543" s="95"/>
      <c r="I543" s="95"/>
    </row>
    <row r="544" spans="1:9" x14ac:dyDescent="0.2">
      <c r="A544" s="95"/>
      <c r="B544" s="95"/>
      <c r="C544" s="95"/>
      <c r="D544" s="95"/>
      <c r="E544" s="95"/>
      <c r="F544" s="95"/>
      <c r="G544" s="95"/>
      <c r="H544" s="95"/>
      <c r="I544" s="95"/>
    </row>
    <row r="545" spans="1:9" x14ac:dyDescent="0.2">
      <c r="A545" s="95"/>
      <c r="B545" s="95"/>
      <c r="C545" s="95"/>
      <c r="D545" s="95"/>
      <c r="E545" s="95"/>
      <c r="F545" s="95"/>
      <c r="G545" s="95"/>
      <c r="H545" s="95"/>
      <c r="I545" s="95"/>
    </row>
    <row r="546" spans="1:9" x14ac:dyDescent="0.2">
      <c r="A546" s="95"/>
      <c r="B546" s="95"/>
      <c r="C546" s="95"/>
      <c r="D546" s="95"/>
      <c r="E546" s="95"/>
      <c r="F546" s="95"/>
      <c r="G546" s="95"/>
      <c r="H546" s="95"/>
      <c r="I546" s="95"/>
    </row>
    <row r="547" spans="1:9" x14ac:dyDescent="0.2">
      <c r="A547" s="95"/>
      <c r="B547" s="95"/>
      <c r="C547" s="95"/>
      <c r="D547" s="95"/>
      <c r="E547" s="95"/>
      <c r="F547" s="95"/>
      <c r="G547" s="95"/>
      <c r="H547" s="95"/>
      <c r="I547" s="95"/>
    </row>
    <row r="548" spans="1:9" x14ac:dyDescent="0.2">
      <c r="A548" s="95"/>
      <c r="B548" s="95"/>
      <c r="C548" s="95"/>
      <c r="D548" s="95"/>
      <c r="E548" s="95"/>
      <c r="F548" s="95"/>
      <c r="G548" s="95"/>
      <c r="H548" s="95"/>
      <c r="I548" s="95"/>
    </row>
    <row r="549" spans="1:9" x14ac:dyDescent="0.2">
      <c r="A549" s="95"/>
      <c r="B549" s="95"/>
      <c r="C549" s="95"/>
      <c r="D549" s="95"/>
      <c r="E549" s="95"/>
      <c r="F549" s="95"/>
      <c r="G549" s="95"/>
      <c r="H549" s="95"/>
      <c r="I549" s="95"/>
    </row>
    <row r="550" spans="1:9" x14ac:dyDescent="0.2">
      <c r="A550" s="95"/>
      <c r="B550" s="95"/>
      <c r="C550" s="95"/>
      <c r="D550" s="95"/>
      <c r="E550" s="95"/>
      <c r="F550" s="95"/>
      <c r="G550" s="95"/>
      <c r="H550" s="95"/>
      <c r="I550" s="95"/>
    </row>
    <row r="551" spans="1:9" x14ac:dyDescent="0.2">
      <c r="A551" s="95"/>
      <c r="B551" s="95"/>
      <c r="C551" s="95"/>
      <c r="D551" s="95"/>
      <c r="E551" s="95"/>
      <c r="F551" s="95"/>
      <c r="G551" s="95"/>
      <c r="H551" s="95"/>
      <c r="I551" s="95"/>
    </row>
    <row r="552" spans="1:9" x14ac:dyDescent="0.2">
      <c r="A552" s="95"/>
      <c r="B552" s="95"/>
      <c r="C552" s="95"/>
      <c r="D552" s="95"/>
      <c r="E552" s="95"/>
      <c r="F552" s="95"/>
      <c r="G552" s="95"/>
      <c r="H552" s="95"/>
      <c r="I552" s="95"/>
    </row>
    <row r="553" spans="1:9" x14ac:dyDescent="0.2">
      <c r="A553" s="95"/>
      <c r="B553" s="95"/>
      <c r="C553" s="95"/>
      <c r="D553" s="95"/>
      <c r="E553" s="95"/>
      <c r="F553" s="95"/>
      <c r="G553" s="95"/>
      <c r="H553" s="95"/>
      <c r="I553" s="95"/>
    </row>
    <row r="554" spans="1:9" x14ac:dyDescent="0.2">
      <c r="A554" s="95"/>
      <c r="B554" s="95"/>
      <c r="C554" s="95"/>
      <c r="D554" s="95"/>
      <c r="E554" s="95"/>
      <c r="F554" s="95"/>
      <c r="G554" s="95"/>
      <c r="H554" s="95"/>
      <c r="I554" s="95"/>
    </row>
    <row r="555" spans="1:9" x14ac:dyDescent="0.2">
      <c r="A555" s="95"/>
      <c r="B555" s="95"/>
      <c r="C555" s="95"/>
      <c r="D555" s="95"/>
      <c r="E555" s="95"/>
      <c r="F555" s="95"/>
      <c r="G555" s="95"/>
      <c r="H555" s="95"/>
      <c r="I555" s="95"/>
    </row>
    <row r="556" spans="1:9" x14ac:dyDescent="0.2">
      <c r="A556" s="95"/>
      <c r="B556" s="95"/>
      <c r="C556" s="95"/>
      <c r="D556" s="95"/>
      <c r="E556" s="95"/>
      <c r="F556" s="95"/>
      <c r="G556" s="95"/>
      <c r="H556" s="95"/>
      <c r="I556" s="95"/>
    </row>
    <row r="557" spans="1:9" x14ac:dyDescent="0.2">
      <c r="A557" s="95"/>
      <c r="B557" s="95"/>
      <c r="C557" s="95"/>
      <c r="D557" s="95"/>
      <c r="E557" s="95"/>
      <c r="F557" s="95"/>
      <c r="G557" s="95"/>
      <c r="H557" s="95"/>
      <c r="I557" s="95"/>
    </row>
    <row r="558" spans="1:9" x14ac:dyDescent="0.2">
      <c r="A558" s="95"/>
      <c r="B558" s="95"/>
      <c r="C558" s="95"/>
      <c r="D558" s="95"/>
      <c r="E558" s="95"/>
      <c r="F558" s="95"/>
      <c r="G558" s="95"/>
      <c r="H558" s="95"/>
      <c r="I558" s="95"/>
    </row>
    <row r="559" spans="1:9" x14ac:dyDescent="0.2">
      <c r="A559" s="95"/>
      <c r="B559" s="95"/>
      <c r="C559" s="95"/>
      <c r="D559" s="95"/>
      <c r="E559" s="95"/>
      <c r="F559" s="95"/>
      <c r="G559" s="95"/>
      <c r="H559" s="95"/>
      <c r="I559" s="95"/>
    </row>
    <row r="560" spans="1:9" x14ac:dyDescent="0.2">
      <c r="A560" s="95"/>
      <c r="B560" s="95"/>
      <c r="C560" s="95"/>
      <c r="D560" s="95"/>
      <c r="E560" s="95"/>
      <c r="F560" s="95"/>
      <c r="G560" s="95"/>
      <c r="H560" s="95"/>
      <c r="I560" s="95"/>
    </row>
    <row r="561" spans="1:9" x14ac:dyDescent="0.2">
      <c r="A561" s="95"/>
      <c r="B561" s="95"/>
      <c r="C561" s="95"/>
      <c r="D561" s="95"/>
      <c r="E561" s="95"/>
      <c r="F561" s="95"/>
      <c r="G561" s="95"/>
      <c r="H561" s="95"/>
      <c r="I561" s="95"/>
    </row>
    <row r="562" spans="1:9" x14ac:dyDescent="0.2">
      <c r="A562" s="95"/>
      <c r="B562" s="95"/>
      <c r="C562" s="95"/>
      <c r="D562" s="95"/>
      <c r="E562" s="95"/>
      <c r="F562" s="95"/>
      <c r="G562" s="95"/>
      <c r="H562" s="95"/>
      <c r="I562" s="95"/>
    </row>
    <row r="563" spans="1:9" x14ac:dyDescent="0.2">
      <c r="A563" s="95"/>
      <c r="B563" s="95"/>
      <c r="C563" s="95"/>
      <c r="D563" s="95"/>
      <c r="E563" s="95"/>
      <c r="F563" s="95"/>
      <c r="G563" s="95"/>
      <c r="H563" s="95"/>
      <c r="I563" s="95"/>
    </row>
    <row r="564" spans="1:9" x14ac:dyDescent="0.2">
      <c r="A564" s="95"/>
      <c r="B564" s="95"/>
      <c r="C564" s="95"/>
      <c r="D564" s="95"/>
      <c r="E564" s="95"/>
      <c r="F564" s="95"/>
      <c r="G564" s="95"/>
      <c r="H564" s="95"/>
      <c r="I564" s="95"/>
    </row>
    <row r="565" spans="1:9" x14ac:dyDescent="0.2">
      <c r="A565" s="95"/>
      <c r="B565" s="95"/>
      <c r="C565" s="95"/>
      <c r="D565" s="95"/>
      <c r="E565" s="95"/>
      <c r="F565" s="95"/>
      <c r="G565" s="95"/>
      <c r="H565" s="95"/>
      <c r="I565" s="95"/>
    </row>
    <row r="566" spans="1:9" x14ac:dyDescent="0.2">
      <c r="A566" s="95"/>
      <c r="B566" s="95"/>
      <c r="C566" s="95"/>
      <c r="D566" s="95"/>
      <c r="E566" s="95"/>
      <c r="F566" s="95"/>
      <c r="G566" s="95"/>
      <c r="H566" s="95"/>
      <c r="I566" s="95"/>
    </row>
    <row r="567" spans="1:9" x14ac:dyDescent="0.2">
      <c r="A567" s="95"/>
      <c r="B567" s="95"/>
      <c r="C567" s="95"/>
      <c r="D567" s="95"/>
      <c r="E567" s="95"/>
      <c r="F567" s="95"/>
      <c r="G567" s="95"/>
      <c r="H567" s="95"/>
      <c r="I567" s="95"/>
    </row>
    <row r="568" spans="1:9" x14ac:dyDescent="0.2">
      <c r="A568" s="95"/>
      <c r="B568" s="95"/>
      <c r="C568" s="95"/>
      <c r="D568" s="95"/>
      <c r="E568" s="95"/>
      <c r="F568" s="95"/>
      <c r="G568" s="95"/>
      <c r="H568" s="95"/>
      <c r="I568" s="95"/>
    </row>
    <row r="569" spans="1:9" x14ac:dyDescent="0.2">
      <c r="A569" s="95"/>
      <c r="B569" s="95"/>
      <c r="C569" s="95"/>
      <c r="D569" s="95"/>
      <c r="E569" s="95"/>
      <c r="F569" s="95"/>
      <c r="G569" s="95"/>
      <c r="H569" s="95"/>
      <c r="I569" s="95"/>
    </row>
    <row r="570" spans="1:9" x14ac:dyDescent="0.2">
      <c r="A570" s="95"/>
      <c r="B570" s="95"/>
      <c r="C570" s="95"/>
      <c r="D570" s="95"/>
      <c r="E570" s="95"/>
      <c r="F570" s="95"/>
      <c r="G570" s="95"/>
      <c r="H570" s="95"/>
      <c r="I570" s="95"/>
    </row>
    <row r="571" spans="1:9" x14ac:dyDescent="0.2">
      <c r="A571" s="95"/>
      <c r="B571" s="95"/>
      <c r="C571" s="95"/>
      <c r="D571" s="95"/>
      <c r="E571" s="95"/>
      <c r="F571" s="95"/>
      <c r="G571" s="95"/>
      <c r="H571" s="95"/>
      <c r="I571" s="95"/>
    </row>
    <row r="572" spans="1:9" x14ac:dyDescent="0.2">
      <c r="A572" s="95"/>
      <c r="B572" s="95"/>
      <c r="C572" s="95"/>
      <c r="D572" s="95"/>
      <c r="E572" s="95"/>
      <c r="F572" s="95"/>
      <c r="G572" s="95"/>
      <c r="H572" s="95"/>
      <c r="I572" s="95"/>
    </row>
    <row r="573" spans="1:9" x14ac:dyDescent="0.2">
      <c r="A573" s="95"/>
      <c r="B573" s="95"/>
      <c r="C573" s="95"/>
      <c r="D573" s="95"/>
      <c r="E573" s="95"/>
      <c r="F573" s="95"/>
      <c r="G573" s="95"/>
      <c r="H573" s="95"/>
      <c r="I573" s="95"/>
    </row>
    <row r="574" spans="1:9" x14ac:dyDescent="0.2">
      <c r="A574" s="95"/>
      <c r="B574" s="95"/>
      <c r="C574" s="95"/>
      <c r="D574" s="95"/>
      <c r="E574" s="95"/>
      <c r="F574" s="95"/>
      <c r="G574" s="95"/>
      <c r="H574" s="95"/>
      <c r="I574" s="95"/>
    </row>
    <row r="575" spans="1:9" x14ac:dyDescent="0.2">
      <c r="A575" s="95"/>
      <c r="B575" s="95"/>
      <c r="C575" s="95"/>
      <c r="D575" s="95"/>
      <c r="E575" s="95"/>
      <c r="F575" s="95"/>
      <c r="G575" s="95"/>
      <c r="H575" s="95"/>
      <c r="I575" s="95"/>
    </row>
    <row r="576" spans="1:9" x14ac:dyDescent="0.2">
      <c r="A576" s="95"/>
      <c r="B576" s="95"/>
      <c r="C576" s="95"/>
      <c r="D576" s="95"/>
      <c r="E576" s="95"/>
      <c r="F576" s="95"/>
      <c r="G576" s="95"/>
      <c r="H576" s="95"/>
      <c r="I576" s="95"/>
    </row>
    <row r="577" spans="1:9" x14ac:dyDescent="0.2">
      <c r="A577" s="95"/>
      <c r="B577" s="95"/>
      <c r="C577" s="95"/>
      <c r="D577" s="95"/>
      <c r="E577" s="95"/>
      <c r="F577" s="95"/>
      <c r="G577" s="95"/>
      <c r="H577" s="95"/>
      <c r="I577" s="95"/>
    </row>
    <row r="578" spans="1:9" x14ac:dyDescent="0.2">
      <c r="A578" s="95"/>
      <c r="B578" s="95"/>
      <c r="C578" s="95"/>
      <c r="D578" s="95"/>
      <c r="E578" s="95"/>
      <c r="F578" s="95"/>
      <c r="G578" s="95"/>
      <c r="H578" s="95"/>
      <c r="I578" s="95"/>
    </row>
    <row r="579" spans="1:9" x14ac:dyDescent="0.2">
      <c r="A579" s="95"/>
      <c r="B579" s="95"/>
      <c r="C579" s="95"/>
      <c r="D579" s="95"/>
      <c r="E579" s="95"/>
      <c r="F579" s="95"/>
      <c r="G579" s="95"/>
      <c r="H579" s="95"/>
      <c r="I579" s="95"/>
    </row>
    <row r="580" spans="1:9" x14ac:dyDescent="0.2">
      <c r="A580" s="95"/>
      <c r="B580" s="95"/>
      <c r="C580" s="95"/>
      <c r="D580" s="95"/>
      <c r="E580" s="95"/>
      <c r="F580" s="95"/>
      <c r="G580" s="95"/>
      <c r="H580" s="95"/>
      <c r="I580" s="95"/>
    </row>
    <row r="581" spans="1:9" x14ac:dyDescent="0.2">
      <c r="A581" s="95"/>
      <c r="B581" s="95"/>
      <c r="C581" s="95"/>
      <c r="D581" s="95"/>
      <c r="E581" s="95"/>
      <c r="F581" s="95"/>
      <c r="G581" s="95"/>
      <c r="H581" s="95"/>
      <c r="I581" s="95"/>
    </row>
    <row r="582" spans="1:9" x14ac:dyDescent="0.2">
      <c r="A582" s="95"/>
      <c r="B582" s="95"/>
      <c r="C582" s="95"/>
      <c r="D582" s="95"/>
      <c r="E582" s="95"/>
      <c r="F582" s="95"/>
      <c r="G582" s="95"/>
      <c r="H582" s="95"/>
      <c r="I582" s="95"/>
    </row>
    <row r="583" spans="1:9" x14ac:dyDescent="0.2">
      <c r="A583" s="95"/>
      <c r="B583" s="95"/>
      <c r="C583" s="95"/>
      <c r="D583" s="95"/>
      <c r="E583" s="95"/>
      <c r="F583" s="95"/>
      <c r="G583" s="95"/>
      <c r="H583" s="95"/>
      <c r="I583" s="95"/>
    </row>
    <row r="584" spans="1:9" x14ac:dyDescent="0.2">
      <c r="A584" s="95"/>
      <c r="B584" s="95"/>
      <c r="C584" s="95"/>
      <c r="D584" s="95"/>
      <c r="E584" s="95"/>
      <c r="F584" s="95"/>
      <c r="G584" s="95"/>
      <c r="H584" s="95"/>
      <c r="I584" s="95"/>
    </row>
    <row r="585" spans="1:9" x14ac:dyDescent="0.2">
      <c r="A585" s="95"/>
      <c r="B585" s="95"/>
      <c r="C585" s="95"/>
      <c r="D585" s="95"/>
      <c r="E585" s="95"/>
      <c r="F585" s="95"/>
      <c r="G585" s="95"/>
      <c r="H585" s="95"/>
      <c r="I585" s="95"/>
    </row>
    <row r="586" spans="1:9" x14ac:dyDescent="0.2">
      <c r="A586" s="95"/>
      <c r="B586" s="95"/>
      <c r="C586" s="95"/>
      <c r="D586" s="95"/>
      <c r="E586" s="95"/>
      <c r="F586" s="95"/>
      <c r="G586" s="95"/>
      <c r="H586" s="95"/>
      <c r="I586" s="95"/>
    </row>
    <row r="587" spans="1:9" x14ac:dyDescent="0.2">
      <c r="A587" s="95"/>
      <c r="B587" s="95"/>
      <c r="C587" s="95"/>
      <c r="D587" s="95"/>
      <c r="E587" s="95"/>
      <c r="F587" s="95"/>
      <c r="G587" s="95"/>
      <c r="H587" s="95"/>
      <c r="I587" s="95"/>
    </row>
    <row r="588" spans="1:9" x14ac:dyDescent="0.2">
      <c r="A588" s="95"/>
      <c r="B588" s="95"/>
      <c r="C588" s="95"/>
      <c r="D588" s="95"/>
      <c r="E588" s="95"/>
      <c r="F588" s="95"/>
      <c r="G588" s="95"/>
      <c r="H588" s="95"/>
      <c r="I588" s="95"/>
    </row>
    <row r="589" spans="1:9" x14ac:dyDescent="0.2">
      <c r="A589" s="95"/>
      <c r="B589" s="95"/>
      <c r="C589" s="95"/>
      <c r="D589" s="95"/>
      <c r="E589" s="95"/>
      <c r="F589" s="95"/>
      <c r="G589" s="95"/>
      <c r="H589" s="95"/>
      <c r="I589" s="95"/>
    </row>
    <row r="590" spans="1:9" x14ac:dyDescent="0.2">
      <c r="A590" s="95"/>
      <c r="B590" s="95"/>
      <c r="C590" s="95"/>
      <c r="D590" s="95"/>
      <c r="E590" s="95"/>
      <c r="F590" s="95"/>
      <c r="G590" s="95"/>
      <c r="H590" s="95"/>
      <c r="I590" s="95"/>
    </row>
    <row r="591" spans="1:9" x14ac:dyDescent="0.2">
      <c r="A591" s="95"/>
      <c r="B591" s="95"/>
      <c r="C591" s="95"/>
      <c r="D591" s="95"/>
      <c r="E591" s="95"/>
      <c r="F591" s="95"/>
      <c r="G591" s="95"/>
      <c r="H591" s="95"/>
      <c r="I591" s="95"/>
    </row>
    <row r="592" spans="1:9" x14ac:dyDescent="0.2">
      <c r="A592" s="95"/>
      <c r="B592" s="95"/>
      <c r="C592" s="95"/>
      <c r="D592" s="95"/>
      <c r="E592" s="95"/>
      <c r="F592" s="95"/>
      <c r="G592" s="95"/>
      <c r="H592" s="95"/>
      <c r="I592" s="95"/>
    </row>
    <row r="593" spans="1:9" x14ac:dyDescent="0.2">
      <c r="A593" s="95"/>
      <c r="B593" s="95"/>
      <c r="C593" s="95"/>
      <c r="D593" s="95"/>
      <c r="E593" s="95"/>
      <c r="F593" s="95"/>
      <c r="G593" s="95"/>
      <c r="H593" s="95"/>
      <c r="I593" s="95"/>
    </row>
    <row r="594" spans="1:9" x14ac:dyDescent="0.2">
      <c r="A594" s="95"/>
      <c r="B594" s="95"/>
      <c r="C594" s="95"/>
      <c r="D594" s="95"/>
      <c r="E594" s="95"/>
      <c r="F594" s="95"/>
      <c r="G594" s="95"/>
      <c r="H594" s="95"/>
      <c r="I594" s="95"/>
    </row>
    <row r="595" spans="1:9" x14ac:dyDescent="0.2">
      <c r="A595" s="95"/>
      <c r="B595" s="95"/>
      <c r="C595" s="95"/>
      <c r="D595" s="95"/>
      <c r="E595" s="95"/>
      <c r="F595" s="95"/>
      <c r="G595" s="95"/>
      <c r="H595" s="95"/>
      <c r="I595" s="95"/>
    </row>
    <row r="596" spans="1:9" x14ac:dyDescent="0.2">
      <c r="A596" s="95"/>
      <c r="B596" s="95"/>
      <c r="C596" s="95"/>
      <c r="D596" s="95"/>
      <c r="E596" s="95"/>
      <c r="F596" s="95"/>
      <c r="G596" s="95"/>
      <c r="H596" s="95"/>
      <c r="I596" s="95"/>
    </row>
    <row r="597" spans="1:9" x14ac:dyDescent="0.2">
      <c r="A597" s="95"/>
      <c r="B597" s="95"/>
      <c r="C597" s="95"/>
      <c r="D597" s="95"/>
      <c r="E597" s="95"/>
      <c r="F597" s="95"/>
      <c r="G597" s="95"/>
      <c r="H597" s="95"/>
      <c r="I597" s="95"/>
    </row>
    <row r="598" spans="1:9" x14ac:dyDescent="0.2">
      <c r="A598" s="95"/>
      <c r="B598" s="95"/>
      <c r="C598" s="95"/>
      <c r="D598" s="95"/>
      <c r="E598" s="95"/>
      <c r="F598" s="95"/>
      <c r="G598" s="95"/>
      <c r="H598" s="95"/>
      <c r="I598" s="95"/>
    </row>
    <row r="599" spans="1:9" x14ac:dyDescent="0.2">
      <c r="A599" s="95"/>
      <c r="B599" s="95"/>
      <c r="C599" s="95"/>
      <c r="D599" s="95"/>
      <c r="E599" s="95"/>
      <c r="F599" s="95"/>
      <c r="G599" s="95"/>
      <c r="H599" s="95"/>
      <c r="I599" s="95"/>
    </row>
    <row r="600" spans="1:9" x14ac:dyDescent="0.2">
      <c r="A600" s="95"/>
      <c r="B600" s="95"/>
      <c r="C600" s="95"/>
      <c r="D600" s="95"/>
      <c r="E600" s="95"/>
      <c r="F600" s="95"/>
      <c r="G600" s="95"/>
      <c r="H600" s="95"/>
      <c r="I600" s="95"/>
    </row>
    <row r="601" spans="1:9" x14ac:dyDescent="0.2">
      <c r="A601" s="95"/>
      <c r="B601" s="95"/>
      <c r="C601" s="95"/>
      <c r="D601" s="95"/>
      <c r="E601" s="95"/>
      <c r="F601" s="95"/>
      <c r="G601" s="95"/>
      <c r="H601" s="95"/>
      <c r="I601" s="95"/>
    </row>
    <row r="602" spans="1:9" x14ac:dyDescent="0.2">
      <c r="A602" s="95"/>
      <c r="B602" s="95"/>
      <c r="C602" s="95"/>
      <c r="D602" s="95"/>
      <c r="E602" s="95"/>
      <c r="F602" s="95"/>
      <c r="G602" s="95"/>
      <c r="H602" s="95"/>
      <c r="I602" s="95"/>
    </row>
    <row r="603" spans="1:9" x14ac:dyDescent="0.2">
      <c r="A603" s="95"/>
      <c r="B603" s="95"/>
      <c r="C603" s="95"/>
      <c r="D603" s="95"/>
      <c r="E603" s="95"/>
      <c r="F603" s="95"/>
      <c r="G603" s="95"/>
      <c r="H603" s="95"/>
      <c r="I603" s="95"/>
    </row>
    <row r="604" spans="1:9" x14ac:dyDescent="0.2">
      <c r="A604" s="95"/>
      <c r="B604" s="95"/>
      <c r="C604" s="95"/>
      <c r="D604" s="95"/>
      <c r="E604" s="95"/>
      <c r="F604" s="95"/>
      <c r="G604" s="95"/>
      <c r="H604" s="95"/>
      <c r="I604" s="95"/>
    </row>
    <row r="605" spans="1:9" x14ac:dyDescent="0.2">
      <c r="A605" s="95"/>
      <c r="B605" s="95"/>
      <c r="C605" s="95"/>
      <c r="D605" s="95"/>
      <c r="E605" s="95"/>
      <c r="F605" s="95"/>
      <c r="G605" s="95"/>
      <c r="H605" s="95"/>
      <c r="I605" s="95"/>
    </row>
    <row r="606" spans="1:9" x14ac:dyDescent="0.2">
      <c r="A606" s="95"/>
      <c r="B606" s="95"/>
      <c r="C606" s="95"/>
      <c r="D606" s="95"/>
      <c r="E606" s="95"/>
      <c r="F606" s="95"/>
      <c r="G606" s="95"/>
      <c r="H606" s="95"/>
      <c r="I606" s="95"/>
    </row>
    <row r="607" spans="1:9" x14ac:dyDescent="0.2">
      <c r="A607" s="95"/>
      <c r="B607" s="95"/>
      <c r="C607" s="95"/>
      <c r="D607" s="95"/>
      <c r="E607" s="95"/>
      <c r="F607" s="95"/>
      <c r="G607" s="95"/>
      <c r="H607" s="95"/>
      <c r="I607" s="95"/>
    </row>
    <row r="608" spans="1:9" x14ac:dyDescent="0.2">
      <c r="A608" s="95"/>
      <c r="B608" s="95"/>
      <c r="C608" s="95"/>
      <c r="D608" s="95"/>
      <c r="E608" s="95"/>
      <c r="F608" s="95"/>
      <c r="G608" s="95"/>
      <c r="H608" s="95"/>
      <c r="I608" s="95"/>
    </row>
    <row r="609" spans="1:9" x14ac:dyDescent="0.2">
      <c r="A609" s="95"/>
      <c r="B609" s="95"/>
      <c r="C609" s="95"/>
      <c r="D609" s="95"/>
      <c r="E609" s="95"/>
      <c r="F609" s="95"/>
      <c r="G609" s="95"/>
      <c r="H609" s="95"/>
      <c r="I609" s="95"/>
    </row>
    <row r="610" spans="1:9" x14ac:dyDescent="0.2">
      <c r="A610" s="95"/>
      <c r="B610" s="95"/>
      <c r="C610" s="95"/>
      <c r="D610" s="95"/>
      <c r="E610" s="95"/>
      <c r="F610" s="95"/>
      <c r="G610" s="95"/>
      <c r="H610" s="95"/>
      <c r="I610" s="95"/>
    </row>
    <row r="611" spans="1:9" x14ac:dyDescent="0.2">
      <c r="A611" s="95"/>
      <c r="B611" s="95"/>
      <c r="C611" s="95"/>
      <c r="D611" s="95"/>
      <c r="E611" s="95"/>
      <c r="F611" s="95"/>
      <c r="G611" s="95"/>
      <c r="H611" s="95"/>
      <c r="I611" s="95"/>
    </row>
    <row r="612" spans="1:9" x14ac:dyDescent="0.2">
      <c r="A612" s="95"/>
      <c r="B612" s="95"/>
      <c r="C612" s="95"/>
      <c r="D612" s="95"/>
      <c r="E612" s="95"/>
      <c r="F612" s="95"/>
      <c r="G612" s="95"/>
      <c r="H612" s="95"/>
      <c r="I612" s="95"/>
    </row>
    <row r="613" spans="1:9" x14ac:dyDescent="0.2">
      <c r="A613" s="95"/>
      <c r="B613" s="95"/>
      <c r="C613" s="95"/>
      <c r="D613" s="95"/>
      <c r="E613" s="95"/>
      <c r="F613" s="95"/>
      <c r="G613" s="95"/>
      <c r="H613" s="95"/>
      <c r="I613" s="95"/>
    </row>
    <row r="614" spans="1:9" x14ac:dyDescent="0.2">
      <c r="A614" s="95"/>
      <c r="B614" s="95"/>
      <c r="C614" s="95"/>
      <c r="D614" s="95"/>
      <c r="E614" s="95"/>
      <c r="F614" s="95"/>
      <c r="G614" s="95"/>
      <c r="H614" s="95"/>
      <c r="I614" s="95"/>
    </row>
    <row r="615" spans="1:9" x14ac:dyDescent="0.2">
      <c r="A615" s="95"/>
      <c r="B615" s="95"/>
      <c r="C615" s="95"/>
      <c r="D615" s="95"/>
      <c r="E615" s="95"/>
      <c r="F615" s="95"/>
      <c r="G615" s="95"/>
      <c r="H615" s="95"/>
      <c r="I615" s="95"/>
    </row>
    <row r="616" spans="1:9" x14ac:dyDescent="0.2">
      <c r="A616" s="95"/>
      <c r="B616" s="95"/>
      <c r="C616" s="95"/>
      <c r="D616" s="95"/>
      <c r="E616" s="95"/>
      <c r="F616" s="95"/>
      <c r="G616" s="95"/>
      <c r="H616" s="95"/>
      <c r="I616" s="95"/>
    </row>
    <row r="617" spans="1:9" x14ac:dyDescent="0.2">
      <c r="A617" s="95"/>
      <c r="B617" s="95"/>
      <c r="C617" s="95"/>
      <c r="D617" s="95"/>
      <c r="E617" s="95"/>
      <c r="F617" s="95"/>
      <c r="G617" s="95"/>
      <c r="H617" s="95"/>
      <c r="I617" s="95"/>
    </row>
    <row r="618" spans="1:9" x14ac:dyDescent="0.2">
      <c r="A618" s="95"/>
      <c r="B618" s="95"/>
      <c r="C618" s="95"/>
      <c r="D618" s="95"/>
      <c r="E618" s="95"/>
      <c r="F618" s="95"/>
      <c r="G618" s="95"/>
      <c r="H618" s="95"/>
      <c r="I618" s="95"/>
    </row>
    <row r="619" spans="1:9" x14ac:dyDescent="0.2">
      <c r="A619" s="95"/>
      <c r="B619" s="95"/>
      <c r="C619" s="95"/>
      <c r="D619" s="95"/>
      <c r="E619" s="95"/>
      <c r="F619" s="95"/>
      <c r="G619" s="95"/>
      <c r="H619" s="95"/>
      <c r="I619" s="95"/>
    </row>
    <row r="620" spans="1:9" x14ac:dyDescent="0.2">
      <c r="A620" s="95"/>
      <c r="B620" s="95"/>
      <c r="C620" s="95"/>
      <c r="D620" s="95"/>
      <c r="E620" s="95"/>
      <c r="F620" s="95"/>
      <c r="G620" s="95"/>
      <c r="H620" s="95"/>
      <c r="I620" s="95"/>
    </row>
    <row r="621" spans="1:9" x14ac:dyDescent="0.2">
      <c r="A621" s="95"/>
      <c r="B621" s="95"/>
      <c r="C621" s="95"/>
      <c r="D621" s="95"/>
      <c r="E621" s="95"/>
      <c r="F621" s="95"/>
      <c r="G621" s="95"/>
      <c r="H621" s="95"/>
      <c r="I621" s="95"/>
    </row>
    <row r="622" spans="1:9" x14ac:dyDescent="0.2">
      <c r="A622" s="95"/>
      <c r="B622" s="95"/>
      <c r="C622" s="95"/>
      <c r="D622" s="95"/>
      <c r="E622" s="95"/>
      <c r="F622" s="95"/>
      <c r="G622" s="95"/>
      <c r="H622" s="95"/>
      <c r="I622" s="95"/>
    </row>
    <row r="623" spans="1:9" x14ac:dyDescent="0.2">
      <c r="A623" s="95"/>
      <c r="B623" s="95"/>
      <c r="C623" s="95"/>
      <c r="D623" s="95"/>
      <c r="E623" s="95"/>
      <c r="F623" s="95"/>
      <c r="G623" s="95"/>
      <c r="H623" s="95"/>
      <c r="I623" s="95"/>
    </row>
    <row r="624" spans="1:9" x14ac:dyDescent="0.2">
      <c r="A624" s="95"/>
      <c r="B624" s="95"/>
      <c r="C624" s="95"/>
      <c r="D624" s="95"/>
      <c r="E624" s="95"/>
      <c r="F624" s="95"/>
      <c r="G624" s="95"/>
      <c r="H624" s="95"/>
      <c r="I624" s="95"/>
    </row>
    <row r="625" spans="1:9" x14ac:dyDescent="0.2">
      <c r="A625" s="95"/>
      <c r="B625" s="95"/>
      <c r="C625" s="95"/>
      <c r="D625" s="95"/>
      <c r="E625" s="95"/>
      <c r="F625" s="95"/>
      <c r="G625" s="95"/>
      <c r="H625" s="95"/>
      <c r="I625" s="95"/>
    </row>
    <row r="626" spans="1:9" x14ac:dyDescent="0.2">
      <c r="A626" s="95"/>
      <c r="B626" s="95"/>
      <c r="C626" s="95"/>
      <c r="D626" s="95"/>
      <c r="E626" s="95"/>
      <c r="F626" s="95"/>
      <c r="G626" s="95"/>
      <c r="H626" s="95"/>
      <c r="I626" s="95"/>
    </row>
    <row r="627" spans="1:9" x14ac:dyDescent="0.2">
      <c r="A627" s="95"/>
      <c r="B627" s="95"/>
      <c r="C627" s="95"/>
      <c r="D627" s="95"/>
      <c r="E627" s="95"/>
      <c r="F627" s="95"/>
      <c r="G627" s="95"/>
      <c r="H627" s="95"/>
      <c r="I627" s="95"/>
    </row>
    <row r="628" spans="1:9" x14ac:dyDescent="0.2">
      <c r="A628" s="95"/>
      <c r="B628" s="95"/>
      <c r="C628" s="95"/>
      <c r="D628" s="95"/>
      <c r="E628" s="95"/>
      <c r="F628" s="95"/>
      <c r="G628" s="95"/>
      <c r="H628" s="95"/>
      <c r="I628" s="95"/>
    </row>
    <row r="629" spans="1:9" x14ac:dyDescent="0.2">
      <c r="A629" s="95"/>
      <c r="B629" s="95"/>
      <c r="C629" s="95"/>
      <c r="D629" s="95"/>
      <c r="E629" s="95"/>
      <c r="F629" s="95"/>
      <c r="G629" s="95"/>
      <c r="H629" s="95"/>
      <c r="I629" s="95"/>
    </row>
    <row r="630" spans="1:9" x14ac:dyDescent="0.2">
      <c r="A630" s="95"/>
      <c r="B630" s="95"/>
      <c r="C630" s="95"/>
      <c r="D630" s="95"/>
      <c r="E630" s="95"/>
      <c r="F630" s="95"/>
      <c r="G630" s="95"/>
      <c r="H630" s="95"/>
      <c r="I630" s="95"/>
    </row>
    <row r="631" spans="1:9" x14ac:dyDescent="0.2">
      <c r="A631" s="95"/>
      <c r="B631" s="95"/>
      <c r="C631" s="95"/>
      <c r="D631" s="95"/>
      <c r="E631" s="95"/>
      <c r="F631" s="95"/>
      <c r="G631" s="95"/>
      <c r="H631" s="95"/>
      <c r="I631" s="95"/>
    </row>
    <row r="632" spans="1:9" x14ac:dyDescent="0.2">
      <c r="A632" s="95"/>
      <c r="B632" s="95"/>
      <c r="C632" s="95"/>
      <c r="D632" s="95"/>
      <c r="E632" s="95"/>
      <c r="F632" s="95"/>
      <c r="G632" s="95"/>
      <c r="H632" s="95"/>
      <c r="I632" s="95"/>
    </row>
    <row r="633" spans="1:9" x14ac:dyDescent="0.2">
      <c r="A633" s="95"/>
      <c r="B633" s="95"/>
      <c r="C633" s="95"/>
      <c r="D633" s="95"/>
      <c r="E633" s="95"/>
      <c r="F633" s="95"/>
      <c r="G633" s="95"/>
      <c r="H633" s="95"/>
      <c r="I633" s="95"/>
    </row>
    <row r="634" spans="1:9" x14ac:dyDescent="0.2">
      <c r="A634" s="95"/>
      <c r="B634" s="95"/>
      <c r="C634" s="95"/>
      <c r="D634" s="95"/>
      <c r="E634" s="95"/>
      <c r="F634" s="95"/>
      <c r="G634" s="95"/>
      <c r="H634" s="95"/>
      <c r="I634" s="95"/>
    </row>
    <row r="635" spans="1:9" x14ac:dyDescent="0.2">
      <c r="A635" s="95"/>
      <c r="B635" s="95"/>
      <c r="C635" s="95"/>
      <c r="D635" s="95"/>
      <c r="E635" s="95"/>
      <c r="F635" s="95"/>
      <c r="G635" s="95"/>
      <c r="H635" s="95"/>
      <c r="I635" s="95"/>
    </row>
    <row r="636" spans="1:9" x14ac:dyDescent="0.2">
      <c r="A636" s="95"/>
      <c r="B636" s="95"/>
      <c r="C636" s="95"/>
      <c r="D636" s="95"/>
      <c r="E636" s="95"/>
      <c r="F636" s="95"/>
      <c r="G636" s="95"/>
      <c r="H636" s="95"/>
      <c r="I636" s="95"/>
    </row>
    <row r="637" spans="1:9" x14ac:dyDescent="0.2">
      <c r="A637" s="95"/>
      <c r="B637" s="95"/>
      <c r="C637" s="95"/>
      <c r="D637" s="95"/>
      <c r="E637" s="95"/>
      <c r="F637" s="95"/>
      <c r="G637" s="95"/>
      <c r="H637" s="95"/>
      <c r="I637" s="95"/>
    </row>
    <row r="638" spans="1:9" x14ac:dyDescent="0.2">
      <c r="A638" s="95"/>
      <c r="B638" s="95"/>
      <c r="C638" s="95"/>
      <c r="D638" s="95"/>
      <c r="E638" s="95"/>
      <c r="F638" s="95"/>
      <c r="G638" s="95"/>
      <c r="H638" s="95"/>
      <c r="I638" s="95"/>
    </row>
    <row r="639" spans="1:9" x14ac:dyDescent="0.2">
      <c r="A639" s="95"/>
      <c r="B639" s="95"/>
      <c r="C639" s="95"/>
      <c r="D639" s="95"/>
      <c r="E639" s="95"/>
      <c r="F639" s="95"/>
      <c r="G639" s="95"/>
      <c r="H639" s="95"/>
      <c r="I639" s="95"/>
    </row>
    <row r="640" spans="1:9" x14ac:dyDescent="0.2">
      <c r="A640" s="95"/>
      <c r="B640" s="95"/>
      <c r="C640" s="95"/>
      <c r="D640" s="95"/>
      <c r="E640" s="95"/>
      <c r="F640" s="95"/>
      <c r="G640" s="95"/>
      <c r="H640" s="95"/>
      <c r="I640" s="95"/>
    </row>
    <row r="641" spans="1:9" x14ac:dyDescent="0.2">
      <c r="A641" s="95"/>
      <c r="B641" s="95"/>
      <c r="C641" s="95"/>
      <c r="D641" s="95"/>
      <c r="E641" s="95"/>
      <c r="F641" s="95"/>
      <c r="G641" s="95"/>
      <c r="H641" s="95"/>
      <c r="I641" s="95"/>
    </row>
    <row r="642" spans="1:9" x14ac:dyDescent="0.2">
      <c r="A642" s="95"/>
      <c r="B642" s="95"/>
      <c r="C642" s="95"/>
      <c r="D642" s="95"/>
      <c r="E642" s="95"/>
      <c r="F642" s="95"/>
      <c r="G642" s="95"/>
      <c r="H642" s="95"/>
      <c r="I642" s="95"/>
    </row>
    <row r="643" spans="1:9" x14ac:dyDescent="0.2">
      <c r="A643" s="95"/>
      <c r="B643" s="95"/>
      <c r="C643" s="95"/>
      <c r="D643" s="95"/>
      <c r="E643" s="95"/>
      <c r="F643" s="95"/>
      <c r="G643" s="95"/>
      <c r="H643" s="95"/>
      <c r="I643" s="95"/>
    </row>
    <row r="644" spans="1:9" x14ac:dyDescent="0.2">
      <c r="A644" s="95"/>
      <c r="B644" s="95"/>
      <c r="C644" s="95"/>
      <c r="D644" s="95"/>
      <c r="E644" s="95"/>
      <c r="F644" s="95"/>
      <c r="G644" s="95"/>
      <c r="H644" s="95"/>
      <c r="I644" s="95"/>
    </row>
    <row r="645" spans="1:9" x14ac:dyDescent="0.2">
      <c r="A645" s="95"/>
      <c r="B645" s="95"/>
      <c r="C645" s="95"/>
      <c r="D645" s="95"/>
      <c r="E645" s="95"/>
      <c r="F645" s="95"/>
      <c r="G645" s="95"/>
      <c r="H645" s="95"/>
      <c r="I645" s="95"/>
    </row>
    <row r="646" spans="1:9" x14ac:dyDescent="0.2">
      <c r="A646" s="95"/>
      <c r="B646" s="95"/>
      <c r="C646" s="95"/>
      <c r="D646" s="95"/>
      <c r="E646" s="95"/>
      <c r="F646" s="95"/>
      <c r="G646" s="95"/>
      <c r="H646" s="95"/>
      <c r="I646" s="95"/>
    </row>
    <row r="647" spans="1:9" x14ac:dyDescent="0.2">
      <c r="A647" s="95"/>
      <c r="B647" s="95"/>
      <c r="C647" s="95"/>
      <c r="D647" s="95"/>
      <c r="E647" s="95"/>
      <c r="F647" s="95"/>
      <c r="G647" s="95"/>
      <c r="H647" s="95"/>
      <c r="I647" s="95"/>
    </row>
    <row r="648" spans="1:9" x14ac:dyDescent="0.2">
      <c r="A648" s="95"/>
      <c r="B648" s="95"/>
      <c r="C648" s="95"/>
      <c r="D648" s="95"/>
      <c r="E648" s="95"/>
      <c r="F648" s="95"/>
      <c r="G648" s="95"/>
      <c r="H648" s="95"/>
      <c r="I648" s="95"/>
    </row>
    <row r="649" spans="1:9" x14ac:dyDescent="0.2">
      <c r="A649" s="95"/>
      <c r="B649" s="95"/>
      <c r="C649" s="95"/>
      <c r="D649" s="95"/>
      <c r="E649" s="95"/>
      <c r="F649" s="95"/>
      <c r="G649" s="95"/>
      <c r="H649" s="95"/>
      <c r="I649" s="95"/>
    </row>
    <row r="650" spans="1:9" x14ac:dyDescent="0.2">
      <c r="A650" s="95"/>
      <c r="B650" s="95"/>
      <c r="C650" s="95"/>
      <c r="D650" s="95"/>
      <c r="E650" s="95"/>
      <c r="F650" s="95"/>
      <c r="G650" s="95"/>
      <c r="H650" s="95"/>
      <c r="I650" s="95"/>
    </row>
    <row r="651" spans="1:9" x14ac:dyDescent="0.2">
      <c r="A651" s="95"/>
      <c r="B651" s="95"/>
      <c r="C651" s="95"/>
      <c r="D651" s="95"/>
      <c r="E651" s="95"/>
      <c r="F651" s="95"/>
      <c r="G651" s="95"/>
      <c r="H651" s="95"/>
      <c r="I651" s="95"/>
    </row>
    <row r="652" spans="1:9" x14ac:dyDescent="0.2">
      <c r="A652" s="95"/>
      <c r="B652" s="95"/>
      <c r="C652" s="95"/>
      <c r="D652" s="95"/>
      <c r="E652" s="95"/>
      <c r="F652" s="95"/>
      <c r="G652" s="95"/>
      <c r="H652" s="95"/>
      <c r="I652" s="95"/>
    </row>
    <row r="653" spans="1:9" x14ac:dyDescent="0.2">
      <c r="A653" s="95"/>
      <c r="B653" s="95"/>
      <c r="C653" s="95"/>
      <c r="D653" s="95"/>
      <c r="E653" s="95"/>
      <c r="F653" s="95"/>
      <c r="G653" s="95"/>
      <c r="H653" s="95"/>
      <c r="I653" s="95"/>
    </row>
    <row r="654" spans="1:9" x14ac:dyDescent="0.2">
      <c r="A654" s="95"/>
      <c r="B654" s="95"/>
      <c r="C654" s="95"/>
      <c r="D654" s="95"/>
      <c r="E654" s="95"/>
      <c r="F654" s="95"/>
      <c r="G654" s="95"/>
      <c r="H654" s="95"/>
      <c r="I654" s="95"/>
    </row>
    <row r="655" spans="1:9" x14ac:dyDescent="0.2">
      <c r="A655" s="95"/>
      <c r="B655" s="95"/>
      <c r="C655" s="95"/>
      <c r="D655" s="95"/>
      <c r="E655" s="95"/>
      <c r="F655" s="95"/>
      <c r="G655" s="95"/>
      <c r="H655" s="95"/>
      <c r="I655" s="95"/>
    </row>
    <row r="656" spans="1:9" x14ac:dyDescent="0.2">
      <c r="A656" s="95"/>
      <c r="B656" s="95"/>
      <c r="C656" s="95"/>
      <c r="D656" s="95"/>
      <c r="E656" s="95"/>
      <c r="F656" s="95"/>
      <c r="G656" s="95"/>
      <c r="H656" s="95"/>
      <c r="I656" s="95"/>
    </row>
    <row r="657" spans="1:9" x14ac:dyDescent="0.2">
      <c r="A657" s="95"/>
      <c r="B657" s="95"/>
      <c r="C657" s="95"/>
      <c r="D657" s="95"/>
      <c r="E657" s="95"/>
      <c r="F657" s="95"/>
      <c r="G657" s="95"/>
      <c r="H657" s="95"/>
      <c r="I657" s="95"/>
    </row>
    <row r="658" spans="1:9" x14ac:dyDescent="0.2">
      <c r="A658" s="95"/>
      <c r="B658" s="95"/>
      <c r="C658" s="95"/>
      <c r="D658" s="95"/>
      <c r="E658" s="95"/>
      <c r="F658" s="95"/>
      <c r="G658" s="95"/>
      <c r="H658" s="95"/>
      <c r="I658" s="95"/>
    </row>
    <row r="659" spans="1:9" x14ac:dyDescent="0.2">
      <c r="A659" s="95"/>
      <c r="B659" s="95"/>
      <c r="C659" s="95"/>
      <c r="D659" s="95"/>
      <c r="E659" s="95"/>
      <c r="F659" s="95"/>
      <c r="G659" s="95"/>
      <c r="H659" s="95"/>
      <c r="I659" s="95"/>
    </row>
    <row r="660" spans="1:9" x14ac:dyDescent="0.2">
      <c r="A660" s="95"/>
      <c r="B660" s="95"/>
      <c r="C660" s="95"/>
      <c r="D660" s="95"/>
      <c r="E660" s="95"/>
      <c r="F660" s="95"/>
      <c r="G660" s="95"/>
      <c r="H660" s="95"/>
      <c r="I660" s="95"/>
    </row>
    <row r="661" spans="1:9" x14ac:dyDescent="0.2">
      <c r="A661" s="95"/>
      <c r="B661" s="95"/>
      <c r="C661" s="95"/>
      <c r="D661" s="95"/>
      <c r="E661" s="95"/>
      <c r="F661" s="95"/>
      <c r="G661" s="95"/>
      <c r="H661" s="95"/>
      <c r="I661" s="95"/>
    </row>
    <row r="662" spans="1:9" x14ac:dyDescent="0.2">
      <c r="A662" s="95"/>
      <c r="B662" s="95"/>
      <c r="C662" s="95"/>
      <c r="D662" s="95"/>
      <c r="E662" s="95"/>
      <c r="F662" s="95"/>
      <c r="G662" s="95"/>
      <c r="H662" s="95"/>
      <c r="I662" s="95"/>
    </row>
    <row r="663" spans="1:9" x14ac:dyDescent="0.2">
      <c r="A663" s="95"/>
      <c r="B663" s="95"/>
      <c r="C663" s="95"/>
      <c r="D663" s="95"/>
      <c r="E663" s="95"/>
      <c r="F663" s="95"/>
      <c r="G663" s="95"/>
      <c r="H663" s="95"/>
      <c r="I663" s="95"/>
    </row>
    <row r="664" spans="1:9" x14ac:dyDescent="0.2">
      <c r="A664" s="95"/>
      <c r="B664" s="95"/>
      <c r="C664" s="95"/>
      <c r="D664" s="95"/>
      <c r="E664" s="95"/>
      <c r="F664" s="95"/>
      <c r="G664" s="95"/>
      <c r="H664" s="95"/>
      <c r="I664" s="95"/>
    </row>
    <row r="665" spans="1:9" x14ac:dyDescent="0.2">
      <c r="A665" s="95"/>
      <c r="B665" s="95"/>
      <c r="C665" s="95"/>
      <c r="D665" s="95"/>
      <c r="E665" s="95"/>
      <c r="F665" s="95"/>
      <c r="G665" s="95"/>
      <c r="H665" s="95"/>
      <c r="I665" s="95"/>
    </row>
    <row r="666" spans="1:9" x14ac:dyDescent="0.2">
      <c r="A666" s="95"/>
      <c r="B666" s="95"/>
      <c r="C666" s="95"/>
      <c r="D666" s="95"/>
      <c r="E666" s="95"/>
      <c r="F666" s="95"/>
      <c r="G666" s="95"/>
      <c r="H666" s="95"/>
      <c r="I666" s="95"/>
    </row>
    <row r="667" spans="1:9" x14ac:dyDescent="0.2">
      <c r="A667" s="95"/>
      <c r="B667" s="95"/>
      <c r="C667" s="95"/>
      <c r="D667" s="95"/>
      <c r="E667" s="95"/>
      <c r="F667" s="95"/>
      <c r="G667" s="95"/>
      <c r="H667" s="95"/>
      <c r="I667" s="95"/>
    </row>
    <row r="668" spans="1:9" x14ac:dyDescent="0.2">
      <c r="A668" s="95"/>
      <c r="B668" s="95"/>
      <c r="C668" s="95"/>
      <c r="D668" s="95"/>
      <c r="E668" s="95"/>
      <c r="F668" s="95"/>
      <c r="G668" s="95"/>
      <c r="H668" s="95"/>
      <c r="I668" s="95"/>
    </row>
    <row r="669" spans="1:9" x14ac:dyDescent="0.2">
      <c r="A669" s="95"/>
      <c r="B669" s="95"/>
      <c r="C669" s="95"/>
      <c r="D669" s="95"/>
      <c r="E669" s="95"/>
      <c r="F669" s="95"/>
      <c r="G669" s="95"/>
      <c r="H669" s="95"/>
      <c r="I669" s="95"/>
    </row>
    <row r="670" spans="1:9" x14ac:dyDescent="0.2">
      <c r="A670" s="95"/>
      <c r="B670" s="95"/>
      <c r="C670" s="95"/>
      <c r="D670" s="95"/>
      <c r="E670" s="95"/>
      <c r="F670" s="95"/>
      <c r="G670" s="95"/>
      <c r="H670" s="95"/>
      <c r="I670" s="95"/>
    </row>
    <row r="671" spans="1:9" x14ac:dyDescent="0.2">
      <c r="A671" s="95"/>
      <c r="B671" s="95"/>
      <c r="C671" s="95"/>
      <c r="D671" s="95"/>
      <c r="E671" s="95"/>
      <c r="F671" s="95"/>
      <c r="G671" s="95"/>
      <c r="H671" s="95"/>
      <c r="I671" s="95"/>
    </row>
    <row r="672" spans="1:9" x14ac:dyDescent="0.2">
      <c r="A672" s="95"/>
      <c r="B672" s="95"/>
      <c r="C672" s="95"/>
      <c r="D672" s="95"/>
      <c r="E672" s="95"/>
      <c r="F672" s="95"/>
      <c r="G672" s="95"/>
      <c r="H672" s="95"/>
      <c r="I672" s="95"/>
    </row>
    <row r="673" spans="1:9" x14ac:dyDescent="0.2">
      <c r="A673" s="95"/>
      <c r="B673" s="95"/>
      <c r="C673" s="95"/>
      <c r="D673" s="95"/>
      <c r="E673" s="95"/>
      <c r="F673" s="95"/>
      <c r="G673" s="95"/>
      <c r="H673" s="95"/>
      <c r="I673" s="95"/>
    </row>
    <row r="674" spans="1:9" x14ac:dyDescent="0.2">
      <c r="A674" s="95"/>
      <c r="B674" s="95"/>
      <c r="C674" s="95"/>
      <c r="D674" s="95"/>
      <c r="E674" s="95"/>
      <c r="F674" s="95"/>
      <c r="G674" s="95"/>
      <c r="H674" s="95"/>
      <c r="I674" s="95"/>
    </row>
    <row r="675" spans="1:9" x14ac:dyDescent="0.2">
      <c r="A675" s="95"/>
      <c r="B675" s="95"/>
      <c r="C675" s="95"/>
      <c r="D675" s="95"/>
      <c r="E675" s="95"/>
      <c r="F675" s="95"/>
      <c r="G675" s="95"/>
      <c r="H675" s="95"/>
      <c r="I675" s="95"/>
    </row>
    <row r="676" spans="1:9" x14ac:dyDescent="0.2">
      <c r="A676" s="95"/>
      <c r="B676" s="95"/>
      <c r="C676" s="95"/>
      <c r="D676" s="95"/>
      <c r="E676" s="95"/>
      <c r="F676" s="95"/>
      <c r="G676" s="95"/>
      <c r="H676" s="95"/>
      <c r="I676" s="95"/>
    </row>
    <row r="677" spans="1:9" x14ac:dyDescent="0.2">
      <c r="A677" s="95"/>
      <c r="B677" s="95"/>
      <c r="C677" s="95"/>
      <c r="D677" s="95"/>
      <c r="E677" s="95"/>
      <c r="F677" s="95"/>
      <c r="G677" s="95"/>
      <c r="H677" s="95"/>
      <c r="I677" s="95"/>
    </row>
    <row r="678" spans="1:9" x14ac:dyDescent="0.2">
      <c r="A678" s="95"/>
      <c r="B678" s="95"/>
      <c r="C678" s="95"/>
      <c r="D678" s="95"/>
      <c r="E678" s="95"/>
      <c r="F678" s="95"/>
      <c r="G678" s="95"/>
      <c r="H678" s="95"/>
      <c r="I678" s="95"/>
    </row>
    <row r="679" spans="1:9" x14ac:dyDescent="0.2">
      <c r="A679" s="95"/>
      <c r="B679" s="95"/>
      <c r="C679" s="95"/>
      <c r="D679" s="95"/>
      <c r="E679" s="95"/>
      <c r="F679" s="95"/>
      <c r="G679" s="95"/>
      <c r="H679" s="95"/>
      <c r="I679" s="95"/>
    </row>
    <row r="680" spans="1:9" x14ac:dyDescent="0.2">
      <c r="A680" s="95"/>
      <c r="B680" s="95"/>
      <c r="C680" s="95"/>
      <c r="D680" s="95"/>
      <c r="E680" s="95"/>
      <c r="F680" s="95"/>
      <c r="G680" s="95"/>
      <c r="H680" s="95"/>
      <c r="I680" s="95"/>
    </row>
    <row r="681" spans="1:9" x14ac:dyDescent="0.2">
      <c r="A681" s="95"/>
      <c r="B681" s="95"/>
      <c r="C681" s="95"/>
      <c r="D681" s="95"/>
      <c r="E681" s="95"/>
      <c r="F681" s="95"/>
      <c r="G681" s="95"/>
      <c r="H681" s="95"/>
      <c r="I681" s="95"/>
    </row>
    <row r="682" spans="1:9" x14ac:dyDescent="0.2">
      <c r="A682" s="95"/>
      <c r="B682" s="95"/>
      <c r="C682" s="95"/>
      <c r="D682" s="95"/>
      <c r="E682" s="95"/>
      <c r="F682" s="95"/>
      <c r="G682" s="95"/>
      <c r="H682" s="95"/>
      <c r="I682" s="95"/>
    </row>
    <row r="683" spans="1:9" x14ac:dyDescent="0.2">
      <c r="A683" s="95"/>
      <c r="B683" s="95"/>
      <c r="C683" s="95"/>
      <c r="D683" s="95"/>
      <c r="E683" s="95"/>
      <c r="F683" s="95"/>
      <c r="G683" s="95"/>
      <c r="H683" s="95"/>
      <c r="I683" s="95"/>
    </row>
    <row r="684" spans="1:9" x14ac:dyDescent="0.2">
      <c r="A684" s="95"/>
      <c r="B684" s="95"/>
      <c r="C684" s="95"/>
      <c r="D684" s="95"/>
      <c r="E684" s="95"/>
      <c r="F684" s="95"/>
      <c r="G684" s="95"/>
      <c r="H684" s="95"/>
      <c r="I684" s="95"/>
    </row>
    <row r="685" spans="1:9" x14ac:dyDescent="0.2">
      <c r="A685" s="95"/>
      <c r="B685" s="95"/>
      <c r="C685" s="95"/>
      <c r="D685" s="95"/>
      <c r="E685" s="95"/>
      <c r="F685" s="95"/>
      <c r="G685" s="95"/>
      <c r="H685" s="95"/>
      <c r="I685" s="95"/>
    </row>
    <row r="686" spans="1:9" x14ac:dyDescent="0.2">
      <c r="A686" s="95"/>
      <c r="B686" s="95"/>
      <c r="C686" s="95"/>
      <c r="D686" s="95"/>
      <c r="E686" s="95"/>
      <c r="F686" s="95"/>
      <c r="G686" s="95"/>
      <c r="H686" s="95"/>
      <c r="I686" s="95"/>
    </row>
    <row r="687" spans="1:9" x14ac:dyDescent="0.2">
      <c r="A687" s="95"/>
      <c r="B687" s="95"/>
      <c r="C687" s="95"/>
      <c r="D687" s="95"/>
      <c r="E687" s="95"/>
      <c r="F687" s="95"/>
      <c r="G687" s="95"/>
      <c r="H687" s="95"/>
      <c r="I687" s="95"/>
    </row>
    <row r="688" spans="1:9" x14ac:dyDescent="0.2">
      <c r="A688" s="95"/>
      <c r="B688" s="95"/>
      <c r="C688" s="95"/>
      <c r="D688" s="95"/>
      <c r="E688" s="95"/>
      <c r="F688" s="95"/>
      <c r="G688" s="95"/>
      <c r="H688" s="95"/>
      <c r="I688" s="95"/>
    </row>
    <row r="689" spans="1:9" x14ac:dyDescent="0.2">
      <c r="A689" s="95"/>
      <c r="B689" s="95"/>
      <c r="C689" s="95"/>
      <c r="D689" s="95"/>
      <c r="E689" s="95"/>
      <c r="F689" s="95"/>
      <c r="G689" s="95"/>
      <c r="H689" s="95"/>
      <c r="I689" s="95"/>
    </row>
    <row r="690" spans="1:9" x14ac:dyDescent="0.2">
      <c r="A690" s="95"/>
      <c r="B690" s="95"/>
      <c r="C690" s="95"/>
      <c r="D690" s="95"/>
      <c r="E690" s="95"/>
      <c r="F690" s="95"/>
      <c r="G690" s="95"/>
      <c r="H690" s="95"/>
      <c r="I690" s="95"/>
    </row>
    <row r="691" spans="1:9" x14ac:dyDescent="0.2">
      <c r="A691" s="95"/>
      <c r="B691" s="95"/>
      <c r="C691" s="95"/>
      <c r="D691" s="95"/>
      <c r="E691" s="95"/>
      <c r="F691" s="95"/>
      <c r="G691" s="95"/>
      <c r="H691" s="95"/>
      <c r="I691" s="95"/>
    </row>
    <row r="692" spans="1:9" x14ac:dyDescent="0.2">
      <c r="A692" s="95"/>
      <c r="B692" s="95"/>
      <c r="C692" s="95"/>
      <c r="D692" s="95"/>
      <c r="E692" s="95"/>
      <c r="F692" s="95"/>
      <c r="G692" s="95"/>
      <c r="H692" s="95"/>
      <c r="I692" s="95"/>
    </row>
    <row r="693" spans="1:9" x14ac:dyDescent="0.2">
      <c r="A693" s="95"/>
      <c r="B693" s="95"/>
      <c r="C693" s="95"/>
      <c r="D693" s="95"/>
      <c r="E693" s="95"/>
      <c r="F693" s="95"/>
      <c r="G693" s="95"/>
      <c r="H693" s="95"/>
      <c r="I693" s="95"/>
    </row>
    <row r="694" spans="1:9" x14ac:dyDescent="0.2">
      <c r="A694" s="95"/>
      <c r="B694" s="95"/>
      <c r="C694" s="95"/>
      <c r="D694" s="95"/>
      <c r="E694" s="95"/>
      <c r="F694" s="95"/>
      <c r="G694" s="95"/>
      <c r="H694" s="95"/>
      <c r="I694" s="95"/>
    </row>
    <row r="695" spans="1:9" x14ac:dyDescent="0.2">
      <c r="A695" s="95"/>
      <c r="B695" s="95"/>
      <c r="C695" s="95"/>
      <c r="D695" s="95"/>
      <c r="E695" s="95"/>
      <c r="F695" s="95"/>
      <c r="G695" s="95"/>
      <c r="H695" s="95"/>
      <c r="I695" s="95"/>
    </row>
    <row r="696" spans="1:9" x14ac:dyDescent="0.2">
      <c r="A696" s="95"/>
      <c r="B696" s="95"/>
      <c r="C696" s="95"/>
      <c r="D696" s="95"/>
      <c r="E696" s="95"/>
      <c r="F696" s="95"/>
      <c r="G696" s="95"/>
      <c r="H696" s="95"/>
      <c r="I696" s="95"/>
    </row>
    <row r="697" spans="1:9" x14ac:dyDescent="0.2">
      <c r="A697" s="95"/>
      <c r="B697" s="95"/>
      <c r="C697" s="95"/>
      <c r="D697" s="95"/>
      <c r="E697" s="95"/>
      <c r="F697" s="95"/>
      <c r="G697" s="95"/>
      <c r="H697" s="95"/>
      <c r="I697" s="95"/>
    </row>
    <row r="698" spans="1:9" x14ac:dyDescent="0.2">
      <c r="A698" s="95"/>
      <c r="B698" s="95"/>
      <c r="C698" s="95"/>
      <c r="D698" s="95"/>
      <c r="E698" s="95"/>
      <c r="F698" s="95"/>
      <c r="G698" s="95"/>
      <c r="H698" s="95"/>
      <c r="I698" s="95"/>
    </row>
    <row r="699" spans="1:9" x14ac:dyDescent="0.2">
      <c r="A699" s="95"/>
      <c r="B699" s="95"/>
      <c r="C699" s="95"/>
      <c r="D699" s="95"/>
      <c r="E699" s="95"/>
      <c r="F699" s="95"/>
      <c r="G699" s="95"/>
      <c r="H699" s="95"/>
      <c r="I699" s="95"/>
    </row>
    <row r="700" spans="1:9" x14ac:dyDescent="0.2">
      <c r="A700" s="95"/>
      <c r="B700" s="95"/>
      <c r="C700" s="95"/>
      <c r="D700" s="95"/>
      <c r="E700" s="95"/>
      <c r="F700" s="95"/>
      <c r="G700" s="95"/>
      <c r="H700" s="95"/>
      <c r="I700" s="95"/>
    </row>
    <row r="701" spans="1:9" x14ac:dyDescent="0.2">
      <c r="A701" s="95"/>
      <c r="B701" s="95"/>
      <c r="C701" s="95"/>
      <c r="D701" s="95"/>
      <c r="E701" s="95"/>
      <c r="F701" s="95"/>
      <c r="G701" s="95"/>
      <c r="H701" s="95"/>
      <c r="I701" s="95"/>
    </row>
    <row r="702" spans="1:9" x14ac:dyDescent="0.2">
      <c r="A702" s="95"/>
      <c r="B702" s="95"/>
      <c r="C702" s="95"/>
      <c r="D702" s="95"/>
      <c r="E702" s="95"/>
      <c r="F702" s="95"/>
      <c r="G702" s="95"/>
      <c r="H702" s="95"/>
      <c r="I702" s="95"/>
    </row>
    <row r="703" spans="1:9" x14ac:dyDescent="0.2">
      <c r="A703" s="95"/>
      <c r="B703" s="95"/>
      <c r="C703" s="95"/>
      <c r="D703" s="95"/>
      <c r="E703" s="95"/>
      <c r="F703" s="95"/>
      <c r="G703" s="95"/>
      <c r="H703" s="95"/>
      <c r="I703" s="95"/>
    </row>
    <row r="704" spans="1:9" x14ac:dyDescent="0.2">
      <c r="A704" s="95"/>
      <c r="B704" s="95"/>
      <c r="C704" s="95"/>
      <c r="D704" s="95"/>
      <c r="E704" s="95"/>
      <c r="F704" s="95"/>
      <c r="G704" s="95"/>
      <c r="H704" s="95"/>
      <c r="I704" s="95"/>
    </row>
    <row r="705" spans="1:9" x14ac:dyDescent="0.2">
      <c r="A705" s="95"/>
      <c r="B705" s="95"/>
      <c r="C705" s="95"/>
      <c r="D705" s="95"/>
      <c r="E705" s="95"/>
      <c r="F705" s="95"/>
      <c r="G705" s="95"/>
      <c r="H705" s="95"/>
      <c r="I705" s="95"/>
    </row>
    <row r="706" spans="1:9" x14ac:dyDescent="0.2">
      <c r="A706" s="95"/>
      <c r="B706" s="95"/>
      <c r="C706" s="95"/>
      <c r="D706" s="95"/>
      <c r="E706" s="95"/>
      <c r="F706" s="95"/>
      <c r="G706" s="95"/>
      <c r="H706" s="95"/>
      <c r="I706" s="95"/>
    </row>
    <row r="707" spans="1:9" x14ac:dyDescent="0.2">
      <c r="A707" s="95"/>
      <c r="B707" s="95"/>
      <c r="C707" s="95"/>
      <c r="D707" s="95"/>
      <c r="E707" s="95"/>
      <c r="F707" s="95"/>
      <c r="G707" s="95"/>
      <c r="H707" s="95"/>
      <c r="I707" s="95"/>
    </row>
    <row r="708" spans="1:9" x14ac:dyDescent="0.2">
      <c r="A708" s="95"/>
      <c r="B708" s="95"/>
      <c r="C708" s="95"/>
      <c r="D708" s="95"/>
      <c r="E708" s="95"/>
      <c r="F708" s="95"/>
      <c r="G708" s="95"/>
      <c r="H708" s="95"/>
      <c r="I708" s="95"/>
    </row>
    <row r="709" spans="1:9" x14ac:dyDescent="0.2">
      <c r="A709" s="95"/>
      <c r="B709" s="95"/>
      <c r="C709" s="95"/>
      <c r="D709" s="95"/>
      <c r="E709" s="95"/>
      <c r="F709" s="95"/>
      <c r="G709" s="95"/>
      <c r="H709" s="95"/>
      <c r="I709" s="95"/>
    </row>
    <row r="710" spans="1:9" x14ac:dyDescent="0.2">
      <c r="A710" s="95"/>
      <c r="B710" s="95"/>
      <c r="C710" s="95"/>
      <c r="D710" s="95"/>
      <c r="E710" s="95"/>
      <c r="F710" s="95"/>
      <c r="G710" s="95"/>
      <c r="H710" s="95"/>
      <c r="I710" s="95"/>
    </row>
    <row r="711" spans="1:9" x14ac:dyDescent="0.2">
      <c r="A711" s="95"/>
      <c r="B711" s="95"/>
      <c r="C711" s="95"/>
      <c r="D711" s="95"/>
      <c r="E711" s="95"/>
      <c r="F711" s="95"/>
      <c r="G711" s="95"/>
      <c r="H711" s="95"/>
      <c r="I711" s="95"/>
    </row>
    <row r="712" spans="1:9" x14ac:dyDescent="0.2">
      <c r="A712" s="95"/>
      <c r="B712" s="95"/>
      <c r="C712" s="95"/>
      <c r="D712" s="95"/>
      <c r="E712" s="95"/>
      <c r="F712" s="95"/>
      <c r="G712" s="95"/>
      <c r="H712" s="95"/>
      <c r="I712" s="95"/>
    </row>
    <row r="713" spans="1:9" x14ac:dyDescent="0.2">
      <c r="A713" s="95"/>
      <c r="B713" s="95"/>
      <c r="C713" s="95"/>
      <c r="D713" s="95"/>
      <c r="E713" s="95"/>
      <c r="F713" s="95"/>
      <c r="G713" s="95"/>
      <c r="H713" s="95"/>
      <c r="I713" s="95"/>
    </row>
    <row r="714" spans="1:9" x14ac:dyDescent="0.2">
      <c r="A714" s="95"/>
      <c r="B714" s="95"/>
      <c r="C714" s="95"/>
      <c r="D714" s="95"/>
      <c r="E714" s="95"/>
      <c r="F714" s="95"/>
      <c r="G714" s="95"/>
      <c r="H714" s="95"/>
      <c r="I714" s="95"/>
    </row>
    <row r="715" spans="1:9" x14ac:dyDescent="0.2">
      <c r="A715" s="95"/>
      <c r="B715" s="95"/>
      <c r="C715" s="95"/>
      <c r="D715" s="95"/>
      <c r="E715" s="95"/>
      <c r="F715" s="95"/>
      <c r="G715" s="95"/>
      <c r="H715" s="95"/>
      <c r="I715" s="95"/>
    </row>
    <row r="716" spans="1:9" x14ac:dyDescent="0.2">
      <c r="A716" s="95"/>
      <c r="B716" s="95"/>
      <c r="C716" s="95"/>
      <c r="D716" s="95"/>
      <c r="E716" s="95"/>
      <c r="F716" s="95"/>
      <c r="G716" s="95"/>
      <c r="H716" s="95"/>
      <c r="I716" s="95"/>
    </row>
    <row r="717" spans="1:9" x14ac:dyDescent="0.2">
      <c r="A717" s="95"/>
      <c r="B717" s="95"/>
      <c r="C717" s="95"/>
      <c r="D717" s="95"/>
      <c r="E717" s="95"/>
      <c r="F717" s="95"/>
      <c r="G717" s="95"/>
      <c r="H717" s="95"/>
      <c r="I717" s="95"/>
    </row>
    <row r="718" spans="1:9" x14ac:dyDescent="0.2">
      <c r="A718" s="95"/>
      <c r="B718" s="95"/>
      <c r="C718" s="95"/>
      <c r="D718" s="95"/>
      <c r="E718" s="95"/>
      <c r="F718" s="95"/>
      <c r="G718" s="95"/>
      <c r="H718" s="95"/>
      <c r="I718" s="95"/>
    </row>
    <row r="719" spans="1:9" x14ac:dyDescent="0.2">
      <c r="A719" s="95"/>
      <c r="B719" s="95"/>
      <c r="C719" s="95"/>
      <c r="D719" s="95"/>
      <c r="E719" s="95"/>
      <c r="F719" s="95"/>
      <c r="G719" s="95"/>
      <c r="H719" s="95"/>
      <c r="I719" s="95"/>
    </row>
    <row r="720" spans="1:9" x14ac:dyDescent="0.2">
      <c r="A720" s="95"/>
      <c r="B720" s="95"/>
      <c r="C720" s="95"/>
      <c r="D720" s="95"/>
      <c r="E720" s="95"/>
      <c r="F720" s="95"/>
      <c r="G720" s="95"/>
      <c r="H720" s="95"/>
      <c r="I720" s="95"/>
    </row>
    <row r="721" spans="1:9" x14ac:dyDescent="0.2">
      <c r="A721" s="95"/>
      <c r="B721" s="95"/>
      <c r="C721" s="95"/>
      <c r="D721" s="95"/>
      <c r="E721" s="95"/>
      <c r="F721" s="95"/>
      <c r="G721" s="95"/>
      <c r="H721" s="95"/>
      <c r="I721" s="95"/>
    </row>
    <row r="722" spans="1:9" x14ac:dyDescent="0.2">
      <c r="A722" s="95"/>
      <c r="B722" s="95"/>
      <c r="C722" s="95"/>
      <c r="D722" s="95"/>
      <c r="E722" s="95"/>
      <c r="F722" s="95"/>
      <c r="G722" s="95"/>
      <c r="H722" s="95"/>
      <c r="I722" s="95"/>
    </row>
    <row r="723" spans="1:9" x14ac:dyDescent="0.2">
      <c r="A723" s="95"/>
      <c r="B723" s="95"/>
      <c r="C723" s="95"/>
      <c r="D723" s="95"/>
      <c r="E723" s="95"/>
      <c r="F723" s="95"/>
      <c r="G723" s="95"/>
      <c r="H723" s="95"/>
      <c r="I723" s="95"/>
    </row>
    <row r="724" spans="1:9" x14ac:dyDescent="0.2">
      <c r="A724" s="95"/>
      <c r="B724" s="95"/>
      <c r="C724" s="95"/>
      <c r="D724" s="95"/>
      <c r="E724" s="95"/>
      <c r="F724" s="95"/>
      <c r="G724" s="95"/>
      <c r="H724" s="95"/>
      <c r="I724" s="95"/>
    </row>
    <row r="725" spans="1:9" x14ac:dyDescent="0.2">
      <c r="A725" s="95"/>
      <c r="B725" s="95"/>
      <c r="C725" s="95"/>
      <c r="D725" s="95"/>
      <c r="E725" s="95"/>
      <c r="F725" s="95"/>
      <c r="G725" s="95"/>
      <c r="H725" s="95"/>
      <c r="I725" s="95"/>
    </row>
    <row r="726" spans="1:9" x14ac:dyDescent="0.2">
      <c r="A726" s="95"/>
      <c r="B726" s="95"/>
      <c r="C726" s="95"/>
      <c r="D726" s="95"/>
      <c r="E726" s="95"/>
      <c r="F726" s="95"/>
      <c r="G726" s="95"/>
      <c r="H726" s="95"/>
      <c r="I726" s="95"/>
    </row>
    <row r="727" spans="1:9" x14ac:dyDescent="0.2">
      <c r="A727" s="95"/>
      <c r="B727" s="95"/>
      <c r="C727" s="95"/>
      <c r="D727" s="95"/>
      <c r="E727" s="95"/>
      <c r="F727" s="95"/>
      <c r="G727" s="95"/>
      <c r="H727" s="95"/>
      <c r="I727" s="95"/>
    </row>
    <row r="728" spans="1:9" x14ac:dyDescent="0.2">
      <c r="A728" s="95"/>
      <c r="B728" s="95"/>
      <c r="C728" s="95"/>
      <c r="D728" s="95"/>
      <c r="E728" s="95"/>
      <c r="F728" s="95"/>
      <c r="G728" s="95"/>
      <c r="H728" s="95"/>
      <c r="I728" s="95"/>
    </row>
    <row r="729" spans="1:9" x14ac:dyDescent="0.2">
      <c r="A729" s="95"/>
      <c r="B729" s="95"/>
      <c r="C729" s="95"/>
      <c r="D729" s="95"/>
      <c r="E729" s="95"/>
      <c r="F729" s="95"/>
      <c r="G729" s="95"/>
      <c r="H729" s="95"/>
      <c r="I729" s="95"/>
    </row>
    <row r="730" spans="1:9" x14ac:dyDescent="0.2">
      <c r="A730" s="95"/>
      <c r="B730" s="95"/>
      <c r="C730" s="95"/>
      <c r="D730" s="95"/>
      <c r="E730" s="95"/>
      <c r="F730" s="95"/>
      <c r="G730" s="95"/>
      <c r="H730" s="95"/>
      <c r="I730" s="95"/>
    </row>
    <row r="731" spans="1:9" x14ac:dyDescent="0.2">
      <c r="A731" s="95"/>
      <c r="B731" s="95"/>
      <c r="C731" s="95"/>
      <c r="D731" s="95"/>
      <c r="E731" s="95"/>
      <c r="F731" s="95"/>
      <c r="G731" s="95"/>
      <c r="H731" s="95"/>
      <c r="I731" s="95"/>
    </row>
    <row r="732" spans="1:9" x14ac:dyDescent="0.2">
      <c r="A732" s="95"/>
      <c r="B732" s="95"/>
      <c r="C732" s="95"/>
      <c r="D732" s="95"/>
      <c r="E732" s="95"/>
      <c r="F732" s="95"/>
      <c r="G732" s="95"/>
      <c r="H732" s="95"/>
      <c r="I732" s="95"/>
    </row>
  </sheetData>
  <mergeCells count="25">
    <mergeCell ref="A48:C48"/>
    <mergeCell ref="F48:I48"/>
    <mergeCell ref="A35:I35"/>
    <mergeCell ref="A36:A38"/>
    <mergeCell ref="B36:D36"/>
    <mergeCell ref="E36:G36"/>
    <mergeCell ref="H36:J36"/>
    <mergeCell ref="C37:D37"/>
    <mergeCell ref="F37:G37"/>
    <mergeCell ref="I37:J37"/>
    <mergeCell ref="B38:C38"/>
    <mergeCell ref="E38:F38"/>
    <mergeCell ref="H38:I38"/>
    <mergeCell ref="A1:I1"/>
    <mergeCell ref="A2:I2"/>
    <mergeCell ref="A3:A5"/>
    <mergeCell ref="B3:D3"/>
    <mergeCell ref="E3:G3"/>
    <mergeCell ref="H3:J3"/>
    <mergeCell ref="C4:D4"/>
    <mergeCell ref="F4:G4"/>
    <mergeCell ref="I4:J4"/>
    <mergeCell ref="B5:C5"/>
    <mergeCell ref="E5:F5"/>
    <mergeCell ref="H5:I5"/>
  </mergeCells>
  <pageMargins left="0.59055118110236227" right="0.59055118110236227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1" manualBreakCount="1">
    <brk id="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2"/>
  <sheetViews>
    <sheetView view="pageLayout" zoomScaleNormal="100" workbookViewId="0">
      <selection activeCell="A3" sqref="A3:A5"/>
    </sheetView>
  </sheetViews>
  <sheetFormatPr defaultColWidth="13.6640625" defaultRowHeight="12.75" x14ac:dyDescent="0.2"/>
  <cols>
    <col min="1" max="1" width="34.1640625" style="92" customWidth="1"/>
    <col min="2" max="3" width="13" style="92" customWidth="1"/>
    <col min="4" max="4" width="10.6640625" style="92" customWidth="1"/>
    <col min="5" max="6" width="13" style="92" customWidth="1"/>
    <col min="7" max="7" width="10.6640625" style="92" customWidth="1"/>
    <col min="8" max="9" width="13" style="92" customWidth="1"/>
    <col min="10" max="13" width="10.6640625" style="92" customWidth="1"/>
    <col min="14" max="251" width="13.6640625" style="92"/>
    <col min="252" max="252" width="32.33203125" style="92" customWidth="1"/>
    <col min="253" max="253" width="14.83203125" style="92" customWidth="1"/>
    <col min="254" max="254" width="15.83203125" style="92" customWidth="1"/>
    <col min="255" max="255" width="14.83203125" style="92" customWidth="1"/>
    <col min="256" max="256" width="16.6640625" style="92" customWidth="1"/>
    <col min="257" max="257" width="15.6640625" style="92" customWidth="1"/>
    <col min="258" max="261" width="14.83203125" style="92" customWidth="1"/>
    <col min="262" max="507" width="13.6640625" style="92"/>
    <col min="508" max="508" width="32.33203125" style="92" customWidth="1"/>
    <col min="509" max="509" width="14.83203125" style="92" customWidth="1"/>
    <col min="510" max="510" width="15.83203125" style="92" customWidth="1"/>
    <col min="511" max="511" width="14.83203125" style="92" customWidth="1"/>
    <col min="512" max="512" width="16.6640625" style="92" customWidth="1"/>
    <col min="513" max="513" width="15.6640625" style="92" customWidth="1"/>
    <col min="514" max="517" width="14.83203125" style="92" customWidth="1"/>
    <col min="518" max="763" width="13.6640625" style="92"/>
    <col min="764" max="764" width="32.33203125" style="92" customWidth="1"/>
    <col min="765" max="765" width="14.83203125" style="92" customWidth="1"/>
    <col min="766" max="766" width="15.83203125" style="92" customWidth="1"/>
    <col min="767" max="767" width="14.83203125" style="92" customWidth="1"/>
    <col min="768" max="768" width="16.6640625" style="92" customWidth="1"/>
    <col min="769" max="769" width="15.6640625" style="92" customWidth="1"/>
    <col min="770" max="773" width="14.83203125" style="92" customWidth="1"/>
    <col min="774" max="1019" width="13.6640625" style="92"/>
    <col min="1020" max="1020" width="32.33203125" style="92" customWidth="1"/>
    <col min="1021" max="1021" width="14.83203125" style="92" customWidth="1"/>
    <col min="1022" max="1022" width="15.83203125" style="92" customWidth="1"/>
    <col min="1023" max="1023" width="14.83203125" style="92" customWidth="1"/>
    <col min="1024" max="1024" width="16.6640625" style="92" customWidth="1"/>
    <col min="1025" max="1025" width="15.6640625" style="92" customWidth="1"/>
    <col min="1026" max="1029" width="14.83203125" style="92" customWidth="1"/>
    <col min="1030" max="1275" width="13.6640625" style="92"/>
    <col min="1276" max="1276" width="32.33203125" style="92" customWidth="1"/>
    <col min="1277" max="1277" width="14.83203125" style="92" customWidth="1"/>
    <col min="1278" max="1278" width="15.83203125" style="92" customWidth="1"/>
    <col min="1279" max="1279" width="14.83203125" style="92" customWidth="1"/>
    <col min="1280" max="1280" width="16.6640625" style="92" customWidth="1"/>
    <col min="1281" max="1281" width="15.6640625" style="92" customWidth="1"/>
    <col min="1282" max="1285" width="14.83203125" style="92" customWidth="1"/>
    <col min="1286" max="1531" width="13.6640625" style="92"/>
    <col min="1532" max="1532" width="32.33203125" style="92" customWidth="1"/>
    <col min="1533" max="1533" width="14.83203125" style="92" customWidth="1"/>
    <col min="1534" max="1534" width="15.83203125" style="92" customWidth="1"/>
    <col min="1535" max="1535" width="14.83203125" style="92" customWidth="1"/>
    <col min="1536" max="1536" width="16.6640625" style="92" customWidth="1"/>
    <col min="1537" max="1537" width="15.6640625" style="92" customWidth="1"/>
    <col min="1538" max="1541" width="14.83203125" style="92" customWidth="1"/>
    <col min="1542" max="1787" width="13.6640625" style="92"/>
    <col min="1788" max="1788" width="32.33203125" style="92" customWidth="1"/>
    <col min="1789" max="1789" width="14.83203125" style="92" customWidth="1"/>
    <col min="1790" max="1790" width="15.83203125" style="92" customWidth="1"/>
    <col min="1791" max="1791" width="14.83203125" style="92" customWidth="1"/>
    <col min="1792" max="1792" width="16.6640625" style="92" customWidth="1"/>
    <col min="1793" max="1793" width="15.6640625" style="92" customWidth="1"/>
    <col min="1794" max="1797" width="14.83203125" style="92" customWidth="1"/>
    <col min="1798" max="2043" width="13.6640625" style="92"/>
    <col min="2044" max="2044" width="32.33203125" style="92" customWidth="1"/>
    <col min="2045" max="2045" width="14.83203125" style="92" customWidth="1"/>
    <col min="2046" max="2046" width="15.83203125" style="92" customWidth="1"/>
    <col min="2047" max="2047" width="14.83203125" style="92" customWidth="1"/>
    <col min="2048" max="2048" width="16.6640625" style="92" customWidth="1"/>
    <col min="2049" max="2049" width="15.6640625" style="92" customWidth="1"/>
    <col min="2050" max="2053" width="14.83203125" style="92" customWidth="1"/>
    <col min="2054" max="2299" width="13.6640625" style="92"/>
    <col min="2300" max="2300" width="32.33203125" style="92" customWidth="1"/>
    <col min="2301" max="2301" width="14.83203125" style="92" customWidth="1"/>
    <col min="2302" max="2302" width="15.83203125" style="92" customWidth="1"/>
    <col min="2303" max="2303" width="14.83203125" style="92" customWidth="1"/>
    <col min="2304" max="2304" width="16.6640625" style="92" customWidth="1"/>
    <col min="2305" max="2305" width="15.6640625" style="92" customWidth="1"/>
    <col min="2306" max="2309" width="14.83203125" style="92" customWidth="1"/>
    <col min="2310" max="2555" width="13.6640625" style="92"/>
    <col min="2556" max="2556" width="32.33203125" style="92" customWidth="1"/>
    <col min="2557" max="2557" width="14.83203125" style="92" customWidth="1"/>
    <col min="2558" max="2558" width="15.83203125" style="92" customWidth="1"/>
    <col min="2559" max="2559" width="14.83203125" style="92" customWidth="1"/>
    <col min="2560" max="2560" width="16.6640625" style="92" customWidth="1"/>
    <col min="2561" max="2561" width="15.6640625" style="92" customWidth="1"/>
    <col min="2562" max="2565" width="14.83203125" style="92" customWidth="1"/>
    <col min="2566" max="2811" width="13.6640625" style="92"/>
    <col min="2812" max="2812" width="32.33203125" style="92" customWidth="1"/>
    <col min="2813" max="2813" width="14.83203125" style="92" customWidth="1"/>
    <col min="2814" max="2814" width="15.83203125" style="92" customWidth="1"/>
    <col min="2815" max="2815" width="14.83203125" style="92" customWidth="1"/>
    <col min="2816" max="2816" width="16.6640625" style="92" customWidth="1"/>
    <col min="2817" max="2817" width="15.6640625" style="92" customWidth="1"/>
    <col min="2818" max="2821" width="14.83203125" style="92" customWidth="1"/>
    <col min="2822" max="3067" width="13.6640625" style="92"/>
    <col min="3068" max="3068" width="32.33203125" style="92" customWidth="1"/>
    <col min="3069" max="3069" width="14.83203125" style="92" customWidth="1"/>
    <col min="3070" max="3070" width="15.83203125" style="92" customWidth="1"/>
    <col min="3071" max="3071" width="14.83203125" style="92" customWidth="1"/>
    <col min="3072" max="3072" width="16.6640625" style="92" customWidth="1"/>
    <col min="3073" max="3073" width="15.6640625" style="92" customWidth="1"/>
    <col min="3074" max="3077" width="14.83203125" style="92" customWidth="1"/>
    <col min="3078" max="3323" width="13.6640625" style="92"/>
    <col min="3324" max="3324" width="32.33203125" style="92" customWidth="1"/>
    <col min="3325" max="3325" width="14.83203125" style="92" customWidth="1"/>
    <col min="3326" max="3326" width="15.83203125" style="92" customWidth="1"/>
    <col min="3327" max="3327" width="14.83203125" style="92" customWidth="1"/>
    <col min="3328" max="3328" width="16.6640625" style="92" customWidth="1"/>
    <col min="3329" max="3329" width="15.6640625" style="92" customWidth="1"/>
    <col min="3330" max="3333" width="14.83203125" style="92" customWidth="1"/>
    <col min="3334" max="3579" width="13.6640625" style="92"/>
    <col min="3580" max="3580" width="32.33203125" style="92" customWidth="1"/>
    <col min="3581" max="3581" width="14.83203125" style="92" customWidth="1"/>
    <col min="3582" max="3582" width="15.83203125" style="92" customWidth="1"/>
    <col min="3583" max="3583" width="14.83203125" style="92" customWidth="1"/>
    <col min="3584" max="3584" width="16.6640625" style="92" customWidth="1"/>
    <col min="3585" max="3585" width="15.6640625" style="92" customWidth="1"/>
    <col min="3586" max="3589" width="14.83203125" style="92" customWidth="1"/>
    <col min="3590" max="3835" width="13.6640625" style="92"/>
    <col min="3836" max="3836" width="32.33203125" style="92" customWidth="1"/>
    <col min="3837" max="3837" width="14.83203125" style="92" customWidth="1"/>
    <col min="3838" max="3838" width="15.83203125" style="92" customWidth="1"/>
    <col min="3839" max="3839" width="14.83203125" style="92" customWidth="1"/>
    <col min="3840" max="3840" width="16.6640625" style="92" customWidth="1"/>
    <col min="3841" max="3841" width="15.6640625" style="92" customWidth="1"/>
    <col min="3842" max="3845" width="14.83203125" style="92" customWidth="1"/>
    <col min="3846" max="4091" width="13.6640625" style="92"/>
    <col min="4092" max="4092" width="32.33203125" style="92" customWidth="1"/>
    <col min="4093" max="4093" width="14.83203125" style="92" customWidth="1"/>
    <col min="4094" max="4094" width="15.83203125" style="92" customWidth="1"/>
    <col min="4095" max="4095" width="14.83203125" style="92" customWidth="1"/>
    <col min="4096" max="4096" width="16.6640625" style="92" customWidth="1"/>
    <col min="4097" max="4097" width="15.6640625" style="92" customWidth="1"/>
    <col min="4098" max="4101" width="14.83203125" style="92" customWidth="1"/>
    <col min="4102" max="4347" width="13.6640625" style="92"/>
    <col min="4348" max="4348" width="32.33203125" style="92" customWidth="1"/>
    <col min="4349" max="4349" width="14.83203125" style="92" customWidth="1"/>
    <col min="4350" max="4350" width="15.83203125" style="92" customWidth="1"/>
    <col min="4351" max="4351" width="14.83203125" style="92" customWidth="1"/>
    <col min="4352" max="4352" width="16.6640625" style="92" customWidth="1"/>
    <col min="4353" max="4353" width="15.6640625" style="92" customWidth="1"/>
    <col min="4354" max="4357" width="14.83203125" style="92" customWidth="1"/>
    <col min="4358" max="4603" width="13.6640625" style="92"/>
    <col min="4604" max="4604" width="32.33203125" style="92" customWidth="1"/>
    <col min="4605" max="4605" width="14.83203125" style="92" customWidth="1"/>
    <col min="4606" max="4606" width="15.83203125" style="92" customWidth="1"/>
    <col min="4607" max="4607" width="14.83203125" style="92" customWidth="1"/>
    <col min="4608" max="4608" width="16.6640625" style="92" customWidth="1"/>
    <col min="4609" max="4609" width="15.6640625" style="92" customWidth="1"/>
    <col min="4610" max="4613" width="14.83203125" style="92" customWidth="1"/>
    <col min="4614" max="4859" width="13.6640625" style="92"/>
    <col min="4860" max="4860" width="32.33203125" style="92" customWidth="1"/>
    <col min="4861" max="4861" width="14.83203125" style="92" customWidth="1"/>
    <col min="4862" max="4862" width="15.83203125" style="92" customWidth="1"/>
    <col min="4863" max="4863" width="14.83203125" style="92" customWidth="1"/>
    <col min="4864" max="4864" width="16.6640625" style="92" customWidth="1"/>
    <col min="4865" max="4865" width="15.6640625" style="92" customWidth="1"/>
    <col min="4866" max="4869" width="14.83203125" style="92" customWidth="1"/>
    <col min="4870" max="5115" width="13.6640625" style="92"/>
    <col min="5116" max="5116" width="32.33203125" style="92" customWidth="1"/>
    <col min="5117" max="5117" width="14.83203125" style="92" customWidth="1"/>
    <col min="5118" max="5118" width="15.83203125" style="92" customWidth="1"/>
    <col min="5119" max="5119" width="14.83203125" style="92" customWidth="1"/>
    <col min="5120" max="5120" width="16.6640625" style="92" customWidth="1"/>
    <col min="5121" max="5121" width="15.6640625" style="92" customWidth="1"/>
    <col min="5122" max="5125" width="14.83203125" style="92" customWidth="1"/>
    <col min="5126" max="5371" width="13.6640625" style="92"/>
    <col min="5372" max="5372" width="32.33203125" style="92" customWidth="1"/>
    <col min="5373" max="5373" width="14.83203125" style="92" customWidth="1"/>
    <col min="5374" max="5374" width="15.83203125" style="92" customWidth="1"/>
    <col min="5375" max="5375" width="14.83203125" style="92" customWidth="1"/>
    <col min="5376" max="5376" width="16.6640625" style="92" customWidth="1"/>
    <col min="5377" max="5377" width="15.6640625" style="92" customWidth="1"/>
    <col min="5378" max="5381" width="14.83203125" style="92" customWidth="1"/>
    <col min="5382" max="5627" width="13.6640625" style="92"/>
    <col min="5628" max="5628" width="32.33203125" style="92" customWidth="1"/>
    <col min="5629" max="5629" width="14.83203125" style="92" customWidth="1"/>
    <col min="5630" max="5630" width="15.83203125" style="92" customWidth="1"/>
    <col min="5631" max="5631" width="14.83203125" style="92" customWidth="1"/>
    <col min="5632" max="5632" width="16.6640625" style="92" customWidth="1"/>
    <col min="5633" max="5633" width="15.6640625" style="92" customWidth="1"/>
    <col min="5634" max="5637" width="14.83203125" style="92" customWidth="1"/>
    <col min="5638" max="5883" width="13.6640625" style="92"/>
    <col min="5884" max="5884" width="32.33203125" style="92" customWidth="1"/>
    <col min="5885" max="5885" width="14.83203125" style="92" customWidth="1"/>
    <col min="5886" max="5886" width="15.83203125" style="92" customWidth="1"/>
    <col min="5887" max="5887" width="14.83203125" style="92" customWidth="1"/>
    <col min="5888" max="5888" width="16.6640625" style="92" customWidth="1"/>
    <col min="5889" max="5889" width="15.6640625" style="92" customWidth="1"/>
    <col min="5890" max="5893" width="14.83203125" style="92" customWidth="1"/>
    <col min="5894" max="6139" width="13.6640625" style="92"/>
    <col min="6140" max="6140" width="32.33203125" style="92" customWidth="1"/>
    <col min="6141" max="6141" width="14.83203125" style="92" customWidth="1"/>
    <col min="6142" max="6142" width="15.83203125" style="92" customWidth="1"/>
    <col min="6143" max="6143" width="14.83203125" style="92" customWidth="1"/>
    <col min="6144" max="6144" width="16.6640625" style="92" customWidth="1"/>
    <col min="6145" max="6145" width="15.6640625" style="92" customWidth="1"/>
    <col min="6146" max="6149" width="14.83203125" style="92" customWidth="1"/>
    <col min="6150" max="6395" width="13.6640625" style="92"/>
    <col min="6396" max="6396" width="32.33203125" style="92" customWidth="1"/>
    <col min="6397" max="6397" width="14.83203125" style="92" customWidth="1"/>
    <col min="6398" max="6398" width="15.83203125" style="92" customWidth="1"/>
    <col min="6399" max="6399" width="14.83203125" style="92" customWidth="1"/>
    <col min="6400" max="6400" width="16.6640625" style="92" customWidth="1"/>
    <col min="6401" max="6401" width="15.6640625" style="92" customWidth="1"/>
    <col min="6402" max="6405" width="14.83203125" style="92" customWidth="1"/>
    <col min="6406" max="6651" width="13.6640625" style="92"/>
    <col min="6652" max="6652" width="32.33203125" style="92" customWidth="1"/>
    <col min="6653" max="6653" width="14.83203125" style="92" customWidth="1"/>
    <col min="6654" max="6654" width="15.83203125" style="92" customWidth="1"/>
    <col min="6655" max="6655" width="14.83203125" style="92" customWidth="1"/>
    <col min="6656" max="6656" width="16.6640625" style="92" customWidth="1"/>
    <col min="6657" max="6657" width="15.6640625" style="92" customWidth="1"/>
    <col min="6658" max="6661" width="14.83203125" style="92" customWidth="1"/>
    <col min="6662" max="6907" width="13.6640625" style="92"/>
    <col min="6908" max="6908" width="32.33203125" style="92" customWidth="1"/>
    <col min="6909" max="6909" width="14.83203125" style="92" customWidth="1"/>
    <col min="6910" max="6910" width="15.83203125" style="92" customWidth="1"/>
    <col min="6911" max="6911" width="14.83203125" style="92" customWidth="1"/>
    <col min="6912" max="6912" width="16.6640625" style="92" customWidth="1"/>
    <col min="6913" max="6913" width="15.6640625" style="92" customWidth="1"/>
    <col min="6914" max="6917" width="14.83203125" style="92" customWidth="1"/>
    <col min="6918" max="7163" width="13.6640625" style="92"/>
    <col min="7164" max="7164" width="32.33203125" style="92" customWidth="1"/>
    <col min="7165" max="7165" width="14.83203125" style="92" customWidth="1"/>
    <col min="7166" max="7166" width="15.83203125" style="92" customWidth="1"/>
    <col min="7167" max="7167" width="14.83203125" style="92" customWidth="1"/>
    <col min="7168" max="7168" width="16.6640625" style="92" customWidth="1"/>
    <col min="7169" max="7169" width="15.6640625" style="92" customWidth="1"/>
    <col min="7170" max="7173" width="14.83203125" style="92" customWidth="1"/>
    <col min="7174" max="7419" width="13.6640625" style="92"/>
    <col min="7420" max="7420" width="32.33203125" style="92" customWidth="1"/>
    <col min="7421" max="7421" width="14.83203125" style="92" customWidth="1"/>
    <col min="7422" max="7422" width="15.83203125" style="92" customWidth="1"/>
    <col min="7423" max="7423" width="14.83203125" style="92" customWidth="1"/>
    <col min="7424" max="7424" width="16.6640625" style="92" customWidth="1"/>
    <col min="7425" max="7425" width="15.6640625" style="92" customWidth="1"/>
    <col min="7426" max="7429" width="14.83203125" style="92" customWidth="1"/>
    <col min="7430" max="7675" width="13.6640625" style="92"/>
    <col min="7676" max="7676" width="32.33203125" style="92" customWidth="1"/>
    <col min="7677" max="7677" width="14.83203125" style="92" customWidth="1"/>
    <col min="7678" max="7678" width="15.83203125" style="92" customWidth="1"/>
    <col min="7679" max="7679" width="14.83203125" style="92" customWidth="1"/>
    <col min="7680" max="7680" width="16.6640625" style="92" customWidth="1"/>
    <col min="7681" max="7681" width="15.6640625" style="92" customWidth="1"/>
    <col min="7682" max="7685" width="14.83203125" style="92" customWidth="1"/>
    <col min="7686" max="7931" width="13.6640625" style="92"/>
    <col min="7932" max="7932" width="32.33203125" style="92" customWidth="1"/>
    <col min="7933" max="7933" width="14.83203125" style="92" customWidth="1"/>
    <col min="7934" max="7934" width="15.83203125" style="92" customWidth="1"/>
    <col min="7935" max="7935" width="14.83203125" style="92" customWidth="1"/>
    <col min="7936" max="7936" width="16.6640625" style="92" customWidth="1"/>
    <col min="7937" max="7937" width="15.6640625" style="92" customWidth="1"/>
    <col min="7938" max="7941" width="14.83203125" style="92" customWidth="1"/>
    <col min="7942" max="8187" width="13.6640625" style="92"/>
    <col min="8188" max="8188" width="32.33203125" style="92" customWidth="1"/>
    <col min="8189" max="8189" width="14.83203125" style="92" customWidth="1"/>
    <col min="8190" max="8190" width="15.83203125" style="92" customWidth="1"/>
    <col min="8191" max="8191" width="14.83203125" style="92" customWidth="1"/>
    <col min="8192" max="8192" width="16.6640625" style="92" customWidth="1"/>
    <col min="8193" max="8193" width="15.6640625" style="92" customWidth="1"/>
    <col min="8194" max="8197" width="14.83203125" style="92" customWidth="1"/>
    <col min="8198" max="8443" width="13.6640625" style="92"/>
    <col min="8444" max="8444" width="32.33203125" style="92" customWidth="1"/>
    <col min="8445" max="8445" width="14.83203125" style="92" customWidth="1"/>
    <col min="8446" max="8446" width="15.83203125" style="92" customWidth="1"/>
    <col min="8447" max="8447" width="14.83203125" style="92" customWidth="1"/>
    <col min="8448" max="8448" width="16.6640625" style="92" customWidth="1"/>
    <col min="8449" max="8449" width="15.6640625" style="92" customWidth="1"/>
    <col min="8450" max="8453" width="14.83203125" style="92" customWidth="1"/>
    <col min="8454" max="8699" width="13.6640625" style="92"/>
    <col min="8700" max="8700" width="32.33203125" style="92" customWidth="1"/>
    <col min="8701" max="8701" width="14.83203125" style="92" customWidth="1"/>
    <col min="8702" max="8702" width="15.83203125" style="92" customWidth="1"/>
    <col min="8703" max="8703" width="14.83203125" style="92" customWidth="1"/>
    <col min="8704" max="8704" width="16.6640625" style="92" customWidth="1"/>
    <col min="8705" max="8705" width="15.6640625" style="92" customWidth="1"/>
    <col min="8706" max="8709" width="14.83203125" style="92" customWidth="1"/>
    <col min="8710" max="8955" width="13.6640625" style="92"/>
    <col min="8956" max="8956" width="32.33203125" style="92" customWidth="1"/>
    <col min="8957" max="8957" width="14.83203125" style="92" customWidth="1"/>
    <col min="8958" max="8958" width="15.83203125" style="92" customWidth="1"/>
    <col min="8959" max="8959" width="14.83203125" style="92" customWidth="1"/>
    <col min="8960" max="8960" width="16.6640625" style="92" customWidth="1"/>
    <col min="8961" max="8961" width="15.6640625" style="92" customWidth="1"/>
    <col min="8962" max="8965" width="14.83203125" style="92" customWidth="1"/>
    <col min="8966" max="9211" width="13.6640625" style="92"/>
    <col min="9212" max="9212" width="32.33203125" style="92" customWidth="1"/>
    <col min="9213" max="9213" width="14.83203125" style="92" customWidth="1"/>
    <col min="9214" max="9214" width="15.83203125" style="92" customWidth="1"/>
    <col min="9215" max="9215" width="14.83203125" style="92" customWidth="1"/>
    <col min="9216" max="9216" width="16.6640625" style="92" customWidth="1"/>
    <col min="9217" max="9217" width="15.6640625" style="92" customWidth="1"/>
    <col min="9218" max="9221" width="14.83203125" style="92" customWidth="1"/>
    <col min="9222" max="9467" width="13.6640625" style="92"/>
    <col min="9468" max="9468" width="32.33203125" style="92" customWidth="1"/>
    <col min="9469" max="9469" width="14.83203125" style="92" customWidth="1"/>
    <col min="9470" max="9470" width="15.83203125" style="92" customWidth="1"/>
    <col min="9471" max="9471" width="14.83203125" style="92" customWidth="1"/>
    <col min="9472" max="9472" width="16.6640625" style="92" customWidth="1"/>
    <col min="9473" max="9473" width="15.6640625" style="92" customWidth="1"/>
    <col min="9474" max="9477" width="14.83203125" style="92" customWidth="1"/>
    <col min="9478" max="9723" width="13.6640625" style="92"/>
    <col min="9724" max="9724" width="32.33203125" style="92" customWidth="1"/>
    <col min="9725" max="9725" width="14.83203125" style="92" customWidth="1"/>
    <col min="9726" max="9726" width="15.83203125" style="92" customWidth="1"/>
    <col min="9727" max="9727" width="14.83203125" style="92" customWidth="1"/>
    <col min="9728" max="9728" width="16.6640625" style="92" customWidth="1"/>
    <col min="9729" max="9729" width="15.6640625" style="92" customWidth="1"/>
    <col min="9730" max="9733" width="14.83203125" style="92" customWidth="1"/>
    <col min="9734" max="9979" width="13.6640625" style="92"/>
    <col min="9980" max="9980" width="32.33203125" style="92" customWidth="1"/>
    <col min="9981" max="9981" width="14.83203125" style="92" customWidth="1"/>
    <col min="9982" max="9982" width="15.83203125" style="92" customWidth="1"/>
    <col min="9983" max="9983" width="14.83203125" style="92" customWidth="1"/>
    <col min="9984" max="9984" width="16.6640625" style="92" customWidth="1"/>
    <col min="9985" max="9985" width="15.6640625" style="92" customWidth="1"/>
    <col min="9986" max="9989" width="14.83203125" style="92" customWidth="1"/>
    <col min="9990" max="10235" width="13.6640625" style="92"/>
    <col min="10236" max="10236" width="32.33203125" style="92" customWidth="1"/>
    <col min="10237" max="10237" width="14.83203125" style="92" customWidth="1"/>
    <col min="10238" max="10238" width="15.83203125" style="92" customWidth="1"/>
    <col min="10239" max="10239" width="14.83203125" style="92" customWidth="1"/>
    <col min="10240" max="10240" width="16.6640625" style="92" customWidth="1"/>
    <col min="10241" max="10241" width="15.6640625" style="92" customWidth="1"/>
    <col min="10242" max="10245" width="14.83203125" style="92" customWidth="1"/>
    <col min="10246" max="10491" width="13.6640625" style="92"/>
    <col min="10492" max="10492" width="32.33203125" style="92" customWidth="1"/>
    <col min="10493" max="10493" width="14.83203125" style="92" customWidth="1"/>
    <col min="10494" max="10494" width="15.83203125" style="92" customWidth="1"/>
    <col min="10495" max="10495" width="14.83203125" style="92" customWidth="1"/>
    <col min="10496" max="10496" width="16.6640625" style="92" customWidth="1"/>
    <col min="10497" max="10497" width="15.6640625" style="92" customWidth="1"/>
    <col min="10498" max="10501" width="14.83203125" style="92" customWidth="1"/>
    <col min="10502" max="10747" width="13.6640625" style="92"/>
    <col min="10748" max="10748" width="32.33203125" style="92" customWidth="1"/>
    <col min="10749" max="10749" width="14.83203125" style="92" customWidth="1"/>
    <col min="10750" max="10750" width="15.83203125" style="92" customWidth="1"/>
    <col min="10751" max="10751" width="14.83203125" style="92" customWidth="1"/>
    <col min="10752" max="10752" width="16.6640625" style="92" customWidth="1"/>
    <col min="10753" max="10753" width="15.6640625" style="92" customWidth="1"/>
    <col min="10754" max="10757" width="14.83203125" style="92" customWidth="1"/>
    <col min="10758" max="11003" width="13.6640625" style="92"/>
    <col min="11004" max="11004" width="32.33203125" style="92" customWidth="1"/>
    <col min="11005" max="11005" width="14.83203125" style="92" customWidth="1"/>
    <col min="11006" max="11006" width="15.83203125" style="92" customWidth="1"/>
    <col min="11007" max="11007" width="14.83203125" style="92" customWidth="1"/>
    <col min="11008" max="11008" width="16.6640625" style="92" customWidth="1"/>
    <col min="11009" max="11009" width="15.6640625" style="92" customWidth="1"/>
    <col min="11010" max="11013" width="14.83203125" style="92" customWidth="1"/>
    <col min="11014" max="11259" width="13.6640625" style="92"/>
    <col min="11260" max="11260" width="32.33203125" style="92" customWidth="1"/>
    <col min="11261" max="11261" width="14.83203125" style="92" customWidth="1"/>
    <col min="11262" max="11262" width="15.83203125" style="92" customWidth="1"/>
    <col min="11263" max="11263" width="14.83203125" style="92" customWidth="1"/>
    <col min="11264" max="11264" width="16.6640625" style="92" customWidth="1"/>
    <col min="11265" max="11265" width="15.6640625" style="92" customWidth="1"/>
    <col min="11266" max="11269" width="14.83203125" style="92" customWidth="1"/>
    <col min="11270" max="11515" width="13.6640625" style="92"/>
    <col min="11516" max="11516" width="32.33203125" style="92" customWidth="1"/>
    <col min="11517" max="11517" width="14.83203125" style="92" customWidth="1"/>
    <col min="11518" max="11518" width="15.83203125" style="92" customWidth="1"/>
    <col min="11519" max="11519" width="14.83203125" style="92" customWidth="1"/>
    <col min="11520" max="11520" width="16.6640625" style="92" customWidth="1"/>
    <col min="11521" max="11521" width="15.6640625" style="92" customWidth="1"/>
    <col min="11522" max="11525" width="14.83203125" style="92" customWidth="1"/>
    <col min="11526" max="11771" width="13.6640625" style="92"/>
    <col min="11772" max="11772" width="32.33203125" style="92" customWidth="1"/>
    <col min="11773" max="11773" width="14.83203125" style="92" customWidth="1"/>
    <col min="11774" max="11774" width="15.83203125" style="92" customWidth="1"/>
    <col min="11775" max="11775" width="14.83203125" style="92" customWidth="1"/>
    <col min="11776" max="11776" width="16.6640625" style="92" customWidth="1"/>
    <col min="11777" max="11777" width="15.6640625" style="92" customWidth="1"/>
    <col min="11778" max="11781" width="14.83203125" style="92" customWidth="1"/>
    <col min="11782" max="12027" width="13.6640625" style="92"/>
    <col min="12028" max="12028" width="32.33203125" style="92" customWidth="1"/>
    <col min="12029" max="12029" width="14.83203125" style="92" customWidth="1"/>
    <col min="12030" max="12030" width="15.83203125" style="92" customWidth="1"/>
    <col min="12031" max="12031" width="14.83203125" style="92" customWidth="1"/>
    <col min="12032" max="12032" width="16.6640625" style="92" customWidth="1"/>
    <col min="12033" max="12033" width="15.6640625" style="92" customWidth="1"/>
    <col min="12034" max="12037" width="14.83203125" style="92" customWidth="1"/>
    <col min="12038" max="12283" width="13.6640625" style="92"/>
    <col min="12284" max="12284" width="32.33203125" style="92" customWidth="1"/>
    <col min="12285" max="12285" width="14.83203125" style="92" customWidth="1"/>
    <col min="12286" max="12286" width="15.83203125" style="92" customWidth="1"/>
    <col min="12287" max="12287" width="14.83203125" style="92" customWidth="1"/>
    <col min="12288" max="12288" width="16.6640625" style="92" customWidth="1"/>
    <col min="12289" max="12289" width="15.6640625" style="92" customWidth="1"/>
    <col min="12290" max="12293" width="14.83203125" style="92" customWidth="1"/>
    <col min="12294" max="12539" width="13.6640625" style="92"/>
    <col min="12540" max="12540" width="32.33203125" style="92" customWidth="1"/>
    <col min="12541" max="12541" width="14.83203125" style="92" customWidth="1"/>
    <col min="12542" max="12542" width="15.83203125" style="92" customWidth="1"/>
    <col min="12543" max="12543" width="14.83203125" style="92" customWidth="1"/>
    <col min="12544" max="12544" width="16.6640625" style="92" customWidth="1"/>
    <col min="12545" max="12545" width="15.6640625" style="92" customWidth="1"/>
    <col min="12546" max="12549" width="14.83203125" style="92" customWidth="1"/>
    <col min="12550" max="12795" width="13.6640625" style="92"/>
    <col min="12796" max="12796" width="32.33203125" style="92" customWidth="1"/>
    <col min="12797" max="12797" width="14.83203125" style="92" customWidth="1"/>
    <col min="12798" max="12798" width="15.83203125" style="92" customWidth="1"/>
    <col min="12799" max="12799" width="14.83203125" style="92" customWidth="1"/>
    <col min="12800" max="12800" width="16.6640625" style="92" customWidth="1"/>
    <col min="12801" max="12801" width="15.6640625" style="92" customWidth="1"/>
    <col min="12802" max="12805" width="14.83203125" style="92" customWidth="1"/>
    <col min="12806" max="13051" width="13.6640625" style="92"/>
    <col min="13052" max="13052" width="32.33203125" style="92" customWidth="1"/>
    <col min="13053" max="13053" width="14.83203125" style="92" customWidth="1"/>
    <col min="13054" max="13054" width="15.83203125" style="92" customWidth="1"/>
    <col min="13055" max="13055" width="14.83203125" style="92" customWidth="1"/>
    <col min="13056" max="13056" width="16.6640625" style="92" customWidth="1"/>
    <col min="13057" max="13057" width="15.6640625" style="92" customWidth="1"/>
    <col min="13058" max="13061" width="14.83203125" style="92" customWidth="1"/>
    <col min="13062" max="13307" width="13.6640625" style="92"/>
    <col min="13308" max="13308" width="32.33203125" style="92" customWidth="1"/>
    <col min="13309" max="13309" width="14.83203125" style="92" customWidth="1"/>
    <col min="13310" max="13310" width="15.83203125" style="92" customWidth="1"/>
    <col min="13311" max="13311" width="14.83203125" style="92" customWidth="1"/>
    <col min="13312" max="13312" width="16.6640625" style="92" customWidth="1"/>
    <col min="13313" max="13313" width="15.6640625" style="92" customWidth="1"/>
    <col min="13314" max="13317" width="14.83203125" style="92" customWidth="1"/>
    <col min="13318" max="13563" width="13.6640625" style="92"/>
    <col min="13564" max="13564" width="32.33203125" style="92" customWidth="1"/>
    <col min="13565" max="13565" width="14.83203125" style="92" customWidth="1"/>
    <col min="13566" max="13566" width="15.83203125" style="92" customWidth="1"/>
    <col min="13567" max="13567" width="14.83203125" style="92" customWidth="1"/>
    <col min="13568" max="13568" width="16.6640625" style="92" customWidth="1"/>
    <col min="13569" max="13569" width="15.6640625" style="92" customWidth="1"/>
    <col min="13570" max="13573" width="14.83203125" style="92" customWidth="1"/>
    <col min="13574" max="13819" width="13.6640625" style="92"/>
    <col min="13820" max="13820" width="32.33203125" style="92" customWidth="1"/>
    <col min="13821" max="13821" width="14.83203125" style="92" customWidth="1"/>
    <col min="13822" max="13822" width="15.83203125" style="92" customWidth="1"/>
    <col min="13823" max="13823" width="14.83203125" style="92" customWidth="1"/>
    <col min="13824" max="13824" width="16.6640625" style="92" customWidth="1"/>
    <col min="13825" max="13825" width="15.6640625" style="92" customWidth="1"/>
    <col min="13826" max="13829" width="14.83203125" style="92" customWidth="1"/>
    <col min="13830" max="14075" width="13.6640625" style="92"/>
    <col min="14076" max="14076" width="32.33203125" style="92" customWidth="1"/>
    <col min="14077" max="14077" width="14.83203125" style="92" customWidth="1"/>
    <col min="14078" max="14078" width="15.83203125" style="92" customWidth="1"/>
    <col min="14079" max="14079" width="14.83203125" style="92" customWidth="1"/>
    <col min="14080" max="14080" width="16.6640625" style="92" customWidth="1"/>
    <col min="14081" max="14081" width="15.6640625" style="92" customWidth="1"/>
    <col min="14082" max="14085" width="14.83203125" style="92" customWidth="1"/>
    <col min="14086" max="14331" width="13.6640625" style="92"/>
    <col min="14332" max="14332" width="32.33203125" style="92" customWidth="1"/>
    <col min="14333" max="14333" width="14.83203125" style="92" customWidth="1"/>
    <col min="14334" max="14334" width="15.83203125" style="92" customWidth="1"/>
    <col min="14335" max="14335" width="14.83203125" style="92" customWidth="1"/>
    <col min="14336" max="14336" width="16.6640625" style="92" customWidth="1"/>
    <col min="14337" max="14337" width="15.6640625" style="92" customWidth="1"/>
    <col min="14338" max="14341" width="14.83203125" style="92" customWidth="1"/>
    <col min="14342" max="14587" width="13.6640625" style="92"/>
    <col min="14588" max="14588" width="32.33203125" style="92" customWidth="1"/>
    <col min="14589" max="14589" width="14.83203125" style="92" customWidth="1"/>
    <col min="14590" max="14590" width="15.83203125" style="92" customWidth="1"/>
    <col min="14591" max="14591" width="14.83203125" style="92" customWidth="1"/>
    <col min="14592" max="14592" width="16.6640625" style="92" customWidth="1"/>
    <col min="14593" max="14593" width="15.6640625" style="92" customWidth="1"/>
    <col min="14594" max="14597" width="14.83203125" style="92" customWidth="1"/>
    <col min="14598" max="14843" width="13.6640625" style="92"/>
    <col min="14844" max="14844" width="32.33203125" style="92" customWidth="1"/>
    <col min="14845" max="14845" width="14.83203125" style="92" customWidth="1"/>
    <col min="14846" max="14846" width="15.83203125" style="92" customWidth="1"/>
    <col min="14847" max="14847" width="14.83203125" style="92" customWidth="1"/>
    <col min="14848" max="14848" width="16.6640625" style="92" customWidth="1"/>
    <col min="14849" max="14849" width="15.6640625" style="92" customWidth="1"/>
    <col min="14850" max="14853" width="14.83203125" style="92" customWidth="1"/>
    <col min="14854" max="15099" width="13.6640625" style="92"/>
    <col min="15100" max="15100" width="32.33203125" style="92" customWidth="1"/>
    <col min="15101" max="15101" width="14.83203125" style="92" customWidth="1"/>
    <col min="15102" max="15102" width="15.83203125" style="92" customWidth="1"/>
    <col min="15103" max="15103" width="14.83203125" style="92" customWidth="1"/>
    <col min="15104" max="15104" width="16.6640625" style="92" customWidth="1"/>
    <col min="15105" max="15105" width="15.6640625" style="92" customWidth="1"/>
    <col min="15106" max="15109" width="14.83203125" style="92" customWidth="1"/>
    <col min="15110" max="15355" width="13.6640625" style="92"/>
    <col min="15356" max="15356" width="32.33203125" style="92" customWidth="1"/>
    <col min="15357" max="15357" width="14.83203125" style="92" customWidth="1"/>
    <col min="15358" max="15358" width="15.83203125" style="92" customWidth="1"/>
    <col min="15359" max="15359" width="14.83203125" style="92" customWidth="1"/>
    <col min="15360" max="15360" width="16.6640625" style="92" customWidth="1"/>
    <col min="15361" max="15361" width="15.6640625" style="92" customWidth="1"/>
    <col min="15362" max="15365" width="14.83203125" style="92" customWidth="1"/>
    <col min="15366" max="15611" width="13.6640625" style="92"/>
    <col min="15612" max="15612" width="32.33203125" style="92" customWidth="1"/>
    <col min="15613" max="15613" width="14.83203125" style="92" customWidth="1"/>
    <col min="15614" max="15614" width="15.83203125" style="92" customWidth="1"/>
    <col min="15615" max="15615" width="14.83203125" style="92" customWidth="1"/>
    <col min="15616" max="15616" width="16.6640625" style="92" customWidth="1"/>
    <col min="15617" max="15617" width="15.6640625" style="92" customWidth="1"/>
    <col min="15618" max="15621" width="14.83203125" style="92" customWidth="1"/>
    <col min="15622" max="15867" width="13.6640625" style="92"/>
    <col min="15868" max="15868" width="32.33203125" style="92" customWidth="1"/>
    <col min="15869" max="15869" width="14.83203125" style="92" customWidth="1"/>
    <col min="15870" max="15870" width="15.83203125" style="92" customWidth="1"/>
    <col min="15871" max="15871" width="14.83203125" style="92" customWidth="1"/>
    <col min="15872" max="15872" width="16.6640625" style="92" customWidth="1"/>
    <col min="15873" max="15873" width="15.6640625" style="92" customWidth="1"/>
    <col min="15874" max="15877" width="14.83203125" style="92" customWidth="1"/>
    <col min="15878" max="16123" width="13.6640625" style="92"/>
    <col min="16124" max="16124" width="32.33203125" style="92" customWidth="1"/>
    <col min="16125" max="16125" width="14.83203125" style="92" customWidth="1"/>
    <col min="16126" max="16126" width="15.83203125" style="92" customWidth="1"/>
    <col min="16127" max="16127" width="14.83203125" style="92" customWidth="1"/>
    <col min="16128" max="16128" width="16.6640625" style="92" customWidth="1"/>
    <col min="16129" max="16129" width="15.6640625" style="92" customWidth="1"/>
    <col min="16130" max="16133" width="14.83203125" style="92" customWidth="1"/>
    <col min="16134" max="16384" width="13.6640625" style="92"/>
  </cols>
  <sheetData>
    <row r="1" spans="1:16" ht="23.25" customHeight="1" x14ac:dyDescent="0.25">
      <c r="A1" s="208" t="s">
        <v>257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</row>
    <row r="2" spans="1:16" ht="17.25" customHeight="1" x14ac:dyDescent="0.2">
      <c r="A2" s="209" t="s">
        <v>275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</row>
    <row r="3" spans="1:16" s="148" customFormat="1" ht="30" customHeight="1" x14ac:dyDescent="0.2">
      <c r="A3" s="216" t="s">
        <v>155</v>
      </c>
      <c r="B3" s="211" t="s">
        <v>239</v>
      </c>
      <c r="C3" s="211"/>
      <c r="D3" s="211"/>
      <c r="E3" s="210" t="s">
        <v>240</v>
      </c>
      <c r="F3" s="210"/>
      <c r="G3" s="210"/>
      <c r="H3" s="211" t="s">
        <v>249</v>
      </c>
      <c r="I3" s="211"/>
      <c r="J3" s="211"/>
      <c r="K3" s="210" t="s">
        <v>241</v>
      </c>
      <c r="L3" s="210"/>
      <c r="M3" s="210"/>
    </row>
    <row r="4" spans="1:16" s="148" customFormat="1" ht="15" customHeight="1" x14ac:dyDescent="0.2">
      <c r="A4" s="217"/>
      <c r="B4" s="187" t="s">
        <v>258</v>
      </c>
      <c r="C4" s="195" t="s">
        <v>259</v>
      </c>
      <c r="D4" s="197"/>
      <c r="E4" s="162" t="s">
        <v>258</v>
      </c>
      <c r="F4" s="213" t="s">
        <v>259</v>
      </c>
      <c r="G4" s="214"/>
      <c r="H4" s="187" t="s">
        <v>258</v>
      </c>
      <c r="I4" s="195" t="s">
        <v>259</v>
      </c>
      <c r="J4" s="197"/>
      <c r="K4" s="162" t="s">
        <v>258</v>
      </c>
      <c r="L4" s="213" t="s">
        <v>259</v>
      </c>
      <c r="M4" s="214"/>
    </row>
    <row r="5" spans="1:16" s="93" customFormat="1" ht="12.75" customHeight="1" x14ac:dyDescent="0.2">
      <c r="A5" s="217"/>
      <c r="B5" s="195" t="s">
        <v>9</v>
      </c>
      <c r="C5" s="197"/>
      <c r="D5" s="140" t="s">
        <v>260</v>
      </c>
      <c r="E5" s="213" t="s">
        <v>9</v>
      </c>
      <c r="F5" s="214"/>
      <c r="G5" s="161" t="s">
        <v>260</v>
      </c>
      <c r="H5" s="195" t="s">
        <v>9</v>
      </c>
      <c r="I5" s="197"/>
      <c r="J5" s="140" t="s">
        <v>260</v>
      </c>
      <c r="K5" s="213" t="s">
        <v>248</v>
      </c>
      <c r="L5" s="214"/>
      <c r="M5" s="161" t="s">
        <v>260</v>
      </c>
    </row>
    <row r="6" spans="1:16" s="94" customFormat="1" ht="26.25" customHeight="1" x14ac:dyDescent="0.2">
      <c r="A6" s="172" t="s">
        <v>156</v>
      </c>
      <c r="B6" s="158">
        <f>'Tabl. I (2)'!B6</f>
        <v>3812405</v>
      </c>
      <c r="C6" s="158">
        <f>'Tabl. I (2)'!C6</f>
        <v>3615359</v>
      </c>
      <c r="D6" s="173">
        <f>'Tabl. I (2)'!D6</f>
        <v>94.831451537808817</v>
      </c>
      <c r="E6" s="154">
        <f>E7+E11+E15+E16+E20+E25</f>
        <v>305237</v>
      </c>
      <c r="F6" s="154">
        <f>F7+F11+F15+F16+F20+F25</f>
        <v>276644</v>
      </c>
      <c r="G6" s="160">
        <f>F6*100/E6</f>
        <v>90.632524890494921</v>
      </c>
      <c r="H6" s="158">
        <f>B6-E6</f>
        <v>3507168</v>
      </c>
      <c r="I6" s="158">
        <f>C6-F6</f>
        <v>3338715</v>
      </c>
      <c r="J6" s="173">
        <f>I6*100/H6</f>
        <v>95.196893904141461</v>
      </c>
      <c r="K6" s="160">
        <f>E6*100/B6</f>
        <v>8.0064158975764634</v>
      </c>
      <c r="L6" s="160">
        <f>F6*100/C6</f>
        <v>7.6519095337420158</v>
      </c>
      <c r="M6" s="160">
        <f>L6*100/K6</f>
        <v>95.572221473758859</v>
      </c>
      <c r="N6" s="163"/>
      <c r="O6" s="163"/>
      <c r="P6" s="163"/>
    </row>
    <row r="7" spans="1:16" ht="15.75" thickBot="1" x14ac:dyDescent="0.25">
      <c r="A7" s="165" t="s">
        <v>242</v>
      </c>
      <c r="B7" s="157">
        <f>'Tabl. I (2)'!B7</f>
        <v>729731</v>
      </c>
      <c r="C7" s="157">
        <f>'Tabl. I (2)'!C7</f>
        <v>633406</v>
      </c>
      <c r="D7" s="177">
        <f>'Tabl. I (2)'!D7</f>
        <v>86.799930385306368</v>
      </c>
      <c r="E7" s="153">
        <f>SUM(E8:E10)</f>
        <v>33368</v>
      </c>
      <c r="F7" s="153">
        <f>SUM(F8:F10)</f>
        <v>11361</v>
      </c>
      <c r="G7" s="159">
        <f t="shared" ref="G7:G30" si="0">F7*100/E7</f>
        <v>34.047590505873892</v>
      </c>
      <c r="H7" s="157">
        <f t="shared" ref="H7:H30" si="1">B7-E7</f>
        <v>696363</v>
      </c>
      <c r="I7" s="157">
        <f t="shared" ref="I7:I30" si="2">C7-F7</f>
        <v>622045</v>
      </c>
      <c r="J7" s="177">
        <f t="shared" ref="J7:J30" si="3">I7*100/H7</f>
        <v>89.327692597108111</v>
      </c>
      <c r="K7" s="159">
        <f t="shared" ref="K7:K30" si="4">E7*100/B7</f>
        <v>4.5726438920643364</v>
      </c>
      <c r="L7" s="159">
        <f t="shared" ref="L7:L30" si="5">F7*100/C7</f>
        <v>1.7936363090971668</v>
      </c>
      <c r="M7" s="159">
        <f t="shared" ref="M7:M30" si="6">L7*100/K7</f>
        <v>39.225366143424374</v>
      </c>
      <c r="N7" s="163"/>
      <c r="O7" s="163"/>
      <c r="P7" s="163"/>
    </row>
    <row r="8" spans="1:16" s="98" customFormat="1" ht="26.25" thickTop="1" x14ac:dyDescent="0.2">
      <c r="A8" s="166" t="s">
        <v>157</v>
      </c>
      <c r="B8" s="156">
        <f>'Tabl. I (2)'!B8</f>
        <v>8736</v>
      </c>
      <c r="C8" s="156">
        <f>'Tabl. I (2)'!C8</f>
        <v>7732</v>
      </c>
      <c r="D8" s="174">
        <f>'Tabl. I (2)'!D8</f>
        <v>88.507326007326014</v>
      </c>
      <c r="E8" s="156">
        <v>6</v>
      </c>
      <c r="F8" s="156">
        <v>5</v>
      </c>
      <c r="G8" s="174">
        <f t="shared" si="0"/>
        <v>83.333333333333329</v>
      </c>
      <c r="H8" s="156">
        <f t="shared" si="1"/>
        <v>8730</v>
      </c>
      <c r="I8" s="156">
        <f t="shared" si="2"/>
        <v>7727</v>
      </c>
      <c r="J8" s="174">
        <f t="shared" si="3"/>
        <v>88.510882016036661</v>
      </c>
      <c r="K8" s="174">
        <f t="shared" si="4"/>
        <v>6.8681318681318687E-2</v>
      </c>
      <c r="L8" s="174">
        <f t="shared" si="5"/>
        <v>6.4666321779617175E-2</v>
      </c>
      <c r="M8" s="174">
        <f t="shared" si="6"/>
        <v>94.154164511122588</v>
      </c>
      <c r="N8" s="163"/>
      <c r="O8" s="163"/>
      <c r="P8" s="163"/>
    </row>
    <row r="9" spans="1:16" s="98" customFormat="1" x14ac:dyDescent="0.2">
      <c r="A9" s="167" t="s">
        <v>158</v>
      </c>
      <c r="B9" s="155">
        <f>'Tabl. I (2)'!B9</f>
        <v>96890</v>
      </c>
      <c r="C9" s="155">
        <f>'Tabl. I (2)'!C9</f>
        <v>88461</v>
      </c>
      <c r="D9" s="180">
        <f>'Tabl. I (2)'!D9</f>
        <v>91.300443802249973</v>
      </c>
      <c r="E9" s="155">
        <v>1123</v>
      </c>
      <c r="F9" s="155">
        <v>1571</v>
      </c>
      <c r="G9" s="180">
        <f t="shared" si="0"/>
        <v>139.89314336598397</v>
      </c>
      <c r="H9" s="155">
        <f t="shared" si="1"/>
        <v>95767</v>
      </c>
      <c r="I9" s="155">
        <f t="shared" si="2"/>
        <v>86890</v>
      </c>
      <c r="J9" s="180">
        <f t="shared" si="3"/>
        <v>90.730627460398679</v>
      </c>
      <c r="K9" s="180">
        <f t="shared" si="4"/>
        <v>1.1590463412116834</v>
      </c>
      <c r="L9" s="180">
        <f t="shared" si="5"/>
        <v>1.7759238534495427</v>
      </c>
      <c r="M9" s="180">
        <f t="shared" si="6"/>
        <v>153.22285143430648</v>
      </c>
      <c r="N9" s="163"/>
      <c r="O9" s="163"/>
      <c r="P9" s="163"/>
    </row>
    <row r="10" spans="1:16" s="94" customFormat="1" x14ac:dyDescent="0.2">
      <c r="A10" s="167" t="s">
        <v>159</v>
      </c>
      <c r="B10" s="155">
        <f>'Tabl. I (2)'!B10</f>
        <v>624105</v>
      </c>
      <c r="C10" s="155">
        <f>'Tabl. I (2)'!C10</f>
        <v>537213</v>
      </c>
      <c r="D10" s="180">
        <f>'Tabl. I (2)'!D10</f>
        <v>86.077342754824912</v>
      </c>
      <c r="E10" s="155">
        <v>32239</v>
      </c>
      <c r="F10" s="155">
        <v>9785</v>
      </c>
      <c r="G10" s="180">
        <f t="shared" si="0"/>
        <v>30.35143769968051</v>
      </c>
      <c r="H10" s="155">
        <f t="shared" si="1"/>
        <v>591866</v>
      </c>
      <c r="I10" s="155">
        <f t="shared" si="2"/>
        <v>527428</v>
      </c>
      <c r="J10" s="180">
        <f t="shared" si="3"/>
        <v>89.112738356317138</v>
      </c>
      <c r="K10" s="180">
        <f t="shared" si="4"/>
        <v>5.1656371924596023</v>
      </c>
      <c r="L10" s="180">
        <f t="shared" si="5"/>
        <v>1.8214376792817746</v>
      </c>
      <c r="M10" s="180">
        <f t="shared" si="6"/>
        <v>35.260658296726071</v>
      </c>
      <c r="N10" s="163"/>
      <c r="O10" s="163"/>
      <c r="P10" s="163"/>
    </row>
    <row r="11" spans="1:16" ht="27" customHeight="1" thickBot="1" x14ac:dyDescent="0.25">
      <c r="A11" s="165" t="s">
        <v>160</v>
      </c>
      <c r="B11" s="157">
        <f>'Tabl. I (2)'!B11</f>
        <v>2253503</v>
      </c>
      <c r="C11" s="157">
        <f>'Tabl. I (2)'!C11</f>
        <v>2173684</v>
      </c>
      <c r="D11" s="177">
        <f>'Tabl. I (2)'!D11</f>
        <v>96.458003384064725</v>
      </c>
      <c r="E11" s="153">
        <f>SUM(E12:E14)</f>
        <v>205338</v>
      </c>
      <c r="F11" s="153">
        <f>SUM(F12:F14)</f>
        <v>212141</v>
      </c>
      <c r="G11" s="159">
        <f t="shared" si="0"/>
        <v>103.31307405351177</v>
      </c>
      <c r="H11" s="157">
        <f t="shared" si="1"/>
        <v>2048165</v>
      </c>
      <c r="I11" s="157">
        <f t="shared" si="2"/>
        <v>1961543</v>
      </c>
      <c r="J11" s="177">
        <f t="shared" si="3"/>
        <v>95.770750891651801</v>
      </c>
      <c r="K11" s="159">
        <f t="shared" si="4"/>
        <v>9.1119470442240367</v>
      </c>
      <c r="L11" s="159">
        <f t="shared" si="5"/>
        <v>9.7595142624226892</v>
      </c>
      <c r="M11" s="159">
        <f t="shared" si="6"/>
        <v>107.10679303836756</v>
      </c>
      <c r="N11" s="163"/>
      <c r="O11" s="163"/>
      <c r="P11" s="163"/>
    </row>
    <row r="12" spans="1:16" s="98" customFormat="1" ht="28.5" thickTop="1" x14ac:dyDescent="0.2">
      <c r="A12" s="166" t="s">
        <v>243</v>
      </c>
      <c r="B12" s="156">
        <f>'Tabl. I (2)'!B12</f>
        <v>11273</v>
      </c>
      <c r="C12" s="156">
        <f>'Tabl. I (2)'!C12</f>
        <v>10974</v>
      </c>
      <c r="D12" s="174">
        <f>'Tabl. I (2)'!D12</f>
        <v>97.347644815044802</v>
      </c>
      <c r="E12" s="156">
        <v>103</v>
      </c>
      <c r="F12" s="156">
        <v>80</v>
      </c>
      <c r="G12" s="174">
        <f t="shared" si="0"/>
        <v>77.669902912621353</v>
      </c>
      <c r="H12" s="156">
        <f t="shared" si="1"/>
        <v>11170</v>
      </c>
      <c r="I12" s="156">
        <f t="shared" si="2"/>
        <v>10894</v>
      </c>
      <c r="J12" s="174">
        <f t="shared" si="3"/>
        <v>97.529095792300808</v>
      </c>
      <c r="K12" s="174">
        <f t="shared" si="4"/>
        <v>0.91368757207486917</v>
      </c>
      <c r="L12" s="174">
        <f t="shared" si="5"/>
        <v>0.72899580827410237</v>
      </c>
      <c r="M12" s="174">
        <f t="shared" si="6"/>
        <v>79.786114045378213</v>
      </c>
      <c r="N12" s="163"/>
      <c r="O12" s="163"/>
      <c r="P12" s="163"/>
    </row>
    <row r="13" spans="1:16" s="98" customFormat="1" ht="15" x14ac:dyDescent="0.2">
      <c r="A13" s="167" t="s">
        <v>244</v>
      </c>
      <c r="B13" s="155">
        <f>'Tabl. I (2)'!B13</f>
        <v>83780</v>
      </c>
      <c r="C13" s="155">
        <f>'Tabl. I (2)'!C13</f>
        <v>91295</v>
      </c>
      <c r="D13" s="180">
        <f>'Tabl. I (2)'!D13</f>
        <v>108.96992122224874</v>
      </c>
      <c r="E13" s="155">
        <v>7308</v>
      </c>
      <c r="F13" s="155">
        <v>10143</v>
      </c>
      <c r="G13" s="180">
        <f t="shared" si="0"/>
        <v>138.79310344827587</v>
      </c>
      <c r="H13" s="155">
        <f t="shared" si="1"/>
        <v>76472</v>
      </c>
      <c r="I13" s="155">
        <f t="shared" si="2"/>
        <v>81152</v>
      </c>
      <c r="J13" s="180">
        <f t="shared" si="3"/>
        <v>106.11988701747045</v>
      </c>
      <c r="K13" s="180">
        <f t="shared" si="4"/>
        <v>8.7228455478634519</v>
      </c>
      <c r="L13" s="180">
        <f t="shared" si="5"/>
        <v>11.1101374664549</v>
      </c>
      <c r="M13" s="180">
        <f t="shared" si="6"/>
        <v>127.36826996984009</v>
      </c>
      <c r="N13" s="163"/>
      <c r="O13" s="163"/>
      <c r="P13" s="163"/>
    </row>
    <row r="14" spans="1:16" s="94" customFormat="1" x14ac:dyDescent="0.2">
      <c r="A14" s="167" t="s">
        <v>159</v>
      </c>
      <c r="B14" s="155">
        <f>'Tabl. I (2)'!B14</f>
        <v>2158450</v>
      </c>
      <c r="C14" s="155">
        <f>'Tabl. I (2)'!C14</f>
        <v>2071415</v>
      </c>
      <c r="D14" s="180">
        <f>'Tabl. I (2)'!D14</f>
        <v>95.96770830920336</v>
      </c>
      <c r="E14" s="155">
        <v>197927</v>
      </c>
      <c r="F14" s="155">
        <v>201918</v>
      </c>
      <c r="G14" s="180">
        <f t="shared" si="0"/>
        <v>102.01639998585337</v>
      </c>
      <c r="H14" s="155">
        <f t="shared" si="1"/>
        <v>1960523</v>
      </c>
      <c r="I14" s="155">
        <f t="shared" si="2"/>
        <v>1869497</v>
      </c>
      <c r="J14" s="180">
        <f t="shared" si="3"/>
        <v>95.35705523475113</v>
      </c>
      <c r="K14" s="180">
        <f t="shared" si="4"/>
        <v>9.1698672658620772</v>
      </c>
      <c r="L14" s="180">
        <f t="shared" si="5"/>
        <v>9.7478293823304352</v>
      </c>
      <c r="M14" s="180">
        <f t="shared" si="6"/>
        <v>106.30284059421467</v>
      </c>
      <c r="N14" s="163"/>
      <c r="O14" s="163"/>
      <c r="P14" s="163"/>
    </row>
    <row r="15" spans="1:16" ht="27" customHeight="1" thickBot="1" x14ac:dyDescent="0.25">
      <c r="A15" s="165" t="s">
        <v>250</v>
      </c>
      <c r="B15" s="157">
        <f>'Tabl. I (2)'!B15</f>
        <v>371740</v>
      </c>
      <c r="C15" s="157">
        <f>'Tabl. I (2)'!C15</f>
        <v>344644</v>
      </c>
      <c r="D15" s="177">
        <f>'Tabl. I (2)'!D15</f>
        <v>92.711034594071123</v>
      </c>
      <c r="E15" s="153">
        <f>15013+1059</f>
        <v>16072</v>
      </c>
      <c r="F15" s="153">
        <v>5802</v>
      </c>
      <c r="G15" s="159">
        <f t="shared" si="0"/>
        <v>36.100049776007964</v>
      </c>
      <c r="H15" s="157">
        <f t="shared" si="1"/>
        <v>355668</v>
      </c>
      <c r="I15" s="157">
        <f t="shared" si="2"/>
        <v>338842</v>
      </c>
      <c r="J15" s="177">
        <f t="shared" si="3"/>
        <v>95.269183620679954</v>
      </c>
      <c r="K15" s="159">
        <f t="shared" si="4"/>
        <v>4.3234518749663744</v>
      </c>
      <c r="L15" s="159">
        <f t="shared" si="5"/>
        <v>1.6834762827729484</v>
      </c>
      <c r="M15" s="159">
        <f t="shared" si="6"/>
        <v>38.93824498245494</v>
      </c>
      <c r="N15" s="163"/>
      <c r="O15" s="163"/>
      <c r="P15" s="163"/>
    </row>
    <row r="16" spans="1:16" s="98" customFormat="1" ht="28.5" customHeight="1" thickTop="1" thickBot="1" x14ac:dyDescent="0.25">
      <c r="A16" s="165" t="s">
        <v>166</v>
      </c>
      <c r="B16" s="157">
        <f>'Tabl. I (2)'!B18</f>
        <v>30043</v>
      </c>
      <c r="C16" s="157">
        <f>'Tabl. I (2)'!C18</f>
        <v>22283</v>
      </c>
      <c r="D16" s="177">
        <f>'Tabl. I (2)'!D18</f>
        <v>74.170355823319909</v>
      </c>
      <c r="E16" s="153">
        <f>SUM(E17:E19)</f>
        <v>6165</v>
      </c>
      <c r="F16" s="153">
        <f>SUM(F17:F19)</f>
        <v>3030</v>
      </c>
      <c r="G16" s="159">
        <f t="shared" si="0"/>
        <v>49.148418491484186</v>
      </c>
      <c r="H16" s="157">
        <f t="shared" si="1"/>
        <v>23878</v>
      </c>
      <c r="I16" s="157">
        <f t="shared" si="2"/>
        <v>19253</v>
      </c>
      <c r="J16" s="177">
        <f t="shared" si="3"/>
        <v>80.630706089287216</v>
      </c>
      <c r="K16" s="159">
        <f t="shared" si="4"/>
        <v>20.520587158406283</v>
      </c>
      <c r="L16" s="159">
        <f t="shared" si="5"/>
        <v>13.597809989678231</v>
      </c>
      <c r="M16" s="159">
        <f t="shared" si="6"/>
        <v>66.26423447200375</v>
      </c>
      <c r="N16" s="163"/>
      <c r="O16" s="163"/>
      <c r="P16" s="163"/>
    </row>
    <row r="17" spans="1:16" s="93" customFormat="1" ht="25.5" customHeight="1" thickTop="1" x14ac:dyDescent="0.2">
      <c r="A17" s="166" t="s">
        <v>157</v>
      </c>
      <c r="B17" s="156">
        <f>'Tabl. I (2)'!B19</f>
        <v>266</v>
      </c>
      <c r="C17" s="156">
        <f>'Tabl. I (2)'!C19</f>
        <v>264</v>
      </c>
      <c r="D17" s="174">
        <f>'Tabl. I (2)'!D19</f>
        <v>99.248120300751879</v>
      </c>
      <c r="E17" s="156">
        <v>9</v>
      </c>
      <c r="F17" s="156">
        <v>5</v>
      </c>
      <c r="G17" s="174">
        <f t="shared" si="0"/>
        <v>55.555555555555557</v>
      </c>
      <c r="H17" s="156">
        <f t="shared" si="1"/>
        <v>257</v>
      </c>
      <c r="I17" s="156">
        <f t="shared" si="2"/>
        <v>259</v>
      </c>
      <c r="J17" s="174">
        <f t="shared" si="3"/>
        <v>100.77821011673151</v>
      </c>
      <c r="K17" s="174">
        <f t="shared" si="4"/>
        <v>3.3834586466165413</v>
      </c>
      <c r="L17" s="174">
        <f t="shared" si="5"/>
        <v>1.893939393939394</v>
      </c>
      <c r="M17" s="174">
        <f t="shared" si="6"/>
        <v>55.976430976430983</v>
      </c>
      <c r="N17" s="163"/>
      <c r="O17" s="163"/>
      <c r="P17" s="163"/>
    </row>
    <row r="18" spans="1:16" x14ac:dyDescent="0.2">
      <c r="A18" s="167" t="s">
        <v>158</v>
      </c>
      <c r="B18" s="155">
        <f>'Tabl. I (2)'!B20</f>
        <v>3910</v>
      </c>
      <c r="C18" s="155">
        <f>'Tabl. I (2)'!C20</f>
        <v>3616</v>
      </c>
      <c r="D18" s="180">
        <f>'Tabl. I (2)'!D20</f>
        <v>92.480818414322258</v>
      </c>
      <c r="E18" s="155">
        <v>226</v>
      </c>
      <c r="F18" s="155">
        <v>156</v>
      </c>
      <c r="G18" s="180">
        <f t="shared" si="0"/>
        <v>69.026548672566378</v>
      </c>
      <c r="H18" s="155">
        <f t="shared" si="1"/>
        <v>3684</v>
      </c>
      <c r="I18" s="155">
        <f t="shared" si="2"/>
        <v>3460</v>
      </c>
      <c r="J18" s="180">
        <f t="shared" si="3"/>
        <v>93.919652551574373</v>
      </c>
      <c r="K18" s="180">
        <f t="shared" si="4"/>
        <v>5.7800511508951411</v>
      </c>
      <c r="L18" s="180">
        <f t="shared" si="5"/>
        <v>4.3141592920353986</v>
      </c>
      <c r="M18" s="180">
        <f t="shared" si="6"/>
        <v>74.63877359229383</v>
      </c>
      <c r="N18" s="163"/>
      <c r="O18" s="163"/>
      <c r="P18" s="163"/>
    </row>
    <row r="19" spans="1:16" s="98" customFormat="1" ht="17.100000000000001" customHeight="1" x14ac:dyDescent="0.2">
      <c r="A19" s="167" t="s">
        <v>159</v>
      </c>
      <c r="B19" s="155">
        <f>'Tabl. I (2)'!B21</f>
        <v>25867</v>
      </c>
      <c r="C19" s="155">
        <f>'Tabl. I (2)'!C21</f>
        <v>18403</v>
      </c>
      <c r="D19" s="180">
        <f>'Tabl. I (2)'!D21</f>
        <v>71.144701743534227</v>
      </c>
      <c r="E19" s="155">
        <v>5930</v>
      </c>
      <c r="F19" s="155">
        <v>2869</v>
      </c>
      <c r="G19" s="180">
        <f t="shared" si="0"/>
        <v>48.381112984822934</v>
      </c>
      <c r="H19" s="155">
        <f t="shared" si="1"/>
        <v>19937</v>
      </c>
      <c r="I19" s="155">
        <f t="shared" si="2"/>
        <v>15534</v>
      </c>
      <c r="J19" s="180">
        <f t="shared" si="3"/>
        <v>77.915433615890052</v>
      </c>
      <c r="K19" s="180">
        <f t="shared" si="4"/>
        <v>22.924962307186764</v>
      </c>
      <c r="L19" s="180">
        <f t="shared" si="5"/>
        <v>15.58984948106287</v>
      </c>
      <c r="M19" s="180">
        <f t="shared" si="6"/>
        <v>68.003817289486207</v>
      </c>
      <c r="N19" s="163"/>
      <c r="O19" s="163"/>
      <c r="P19" s="163"/>
    </row>
    <row r="20" spans="1:16" s="98" customFormat="1" ht="34.5" customHeight="1" thickBot="1" x14ac:dyDescent="0.25">
      <c r="A20" s="165" t="s">
        <v>167</v>
      </c>
      <c r="B20" s="157">
        <f>'Tabl. I (2)'!B22</f>
        <v>47371</v>
      </c>
      <c r="C20" s="157">
        <f>'Tabl. I (2)'!C22</f>
        <v>49220</v>
      </c>
      <c r="D20" s="177">
        <f>'Tabl. I (2)'!D22</f>
        <v>103.9032319351502</v>
      </c>
      <c r="E20" s="153">
        <f>SUM(E21:E23)</f>
        <v>3815</v>
      </c>
      <c r="F20" s="153">
        <f>SUM(F21:F23)</f>
        <v>1627</v>
      </c>
      <c r="G20" s="159">
        <f t="shared" si="0"/>
        <v>42.647444298820446</v>
      </c>
      <c r="H20" s="157">
        <f t="shared" si="1"/>
        <v>43556</v>
      </c>
      <c r="I20" s="157">
        <f t="shared" si="2"/>
        <v>47593</v>
      </c>
      <c r="J20" s="177">
        <f t="shared" si="3"/>
        <v>109.26852787216457</v>
      </c>
      <c r="K20" s="159">
        <f t="shared" si="4"/>
        <v>8.0534504232547341</v>
      </c>
      <c r="L20" s="159">
        <f t="shared" si="5"/>
        <v>3.3055668427468508</v>
      </c>
      <c r="M20" s="159">
        <f t="shared" si="6"/>
        <v>41.045349123921646</v>
      </c>
      <c r="N20" s="163"/>
      <c r="O20" s="163"/>
      <c r="P20" s="163"/>
    </row>
    <row r="21" spans="1:16" s="93" customFormat="1" ht="33" customHeight="1" thickTop="1" x14ac:dyDescent="0.2">
      <c r="A21" s="166" t="s">
        <v>157</v>
      </c>
      <c r="B21" s="156">
        <f>'Tabl. I (2)'!B23</f>
        <v>7169</v>
      </c>
      <c r="C21" s="156">
        <f>'Tabl. I (2)'!C23</f>
        <v>6805</v>
      </c>
      <c r="D21" s="174">
        <f>'Tabl. I (2)'!D23</f>
        <v>94.922583344957459</v>
      </c>
      <c r="E21" s="156">
        <v>62</v>
      </c>
      <c r="F21" s="156">
        <v>51</v>
      </c>
      <c r="G21" s="174">
        <f t="shared" si="0"/>
        <v>82.258064516129039</v>
      </c>
      <c r="H21" s="156">
        <f t="shared" si="1"/>
        <v>7107</v>
      </c>
      <c r="I21" s="156">
        <f t="shared" si="2"/>
        <v>6754</v>
      </c>
      <c r="J21" s="174">
        <f t="shared" si="3"/>
        <v>95.033065991276203</v>
      </c>
      <c r="K21" s="174">
        <f t="shared" si="4"/>
        <v>0.86483470497977399</v>
      </c>
      <c r="L21" s="174">
        <f t="shared" si="5"/>
        <v>0.74944893460690665</v>
      </c>
      <c r="M21" s="174">
        <f t="shared" si="6"/>
        <v>86.658055035434103</v>
      </c>
      <c r="N21" s="163"/>
      <c r="O21" s="163"/>
      <c r="P21" s="163"/>
    </row>
    <row r="22" spans="1:16" x14ac:dyDescent="0.2">
      <c r="A22" s="167" t="s">
        <v>158</v>
      </c>
      <c r="B22" s="155">
        <f>'Tabl. I (2)'!B24</f>
        <v>27660</v>
      </c>
      <c r="C22" s="155">
        <f>'Tabl. I (2)'!C24</f>
        <v>33158</v>
      </c>
      <c r="D22" s="180">
        <f>'Tabl. I (2)'!D24</f>
        <v>119.87707881417209</v>
      </c>
      <c r="E22" s="155">
        <v>1244</v>
      </c>
      <c r="F22" s="155">
        <v>1240</v>
      </c>
      <c r="G22" s="180">
        <f t="shared" si="0"/>
        <v>99.678456591639872</v>
      </c>
      <c r="H22" s="155">
        <f t="shared" si="1"/>
        <v>26416</v>
      </c>
      <c r="I22" s="155">
        <f t="shared" si="2"/>
        <v>31918</v>
      </c>
      <c r="J22" s="180">
        <f t="shared" si="3"/>
        <v>120.82828588734101</v>
      </c>
      <c r="K22" s="180">
        <f t="shared" si="4"/>
        <v>4.4974692697035428</v>
      </c>
      <c r="L22" s="180">
        <f t="shared" si="5"/>
        <v>3.7396706677121658</v>
      </c>
      <c r="M22" s="180">
        <f t="shared" si="6"/>
        <v>83.150555200095269</v>
      </c>
      <c r="N22" s="163"/>
      <c r="O22" s="163"/>
      <c r="P22" s="163"/>
    </row>
    <row r="23" spans="1:16" s="98" customFormat="1" ht="15" customHeight="1" x14ac:dyDescent="0.2">
      <c r="A23" s="167" t="s">
        <v>159</v>
      </c>
      <c r="B23" s="155">
        <f>'Tabl. I (2)'!B25</f>
        <v>12542</v>
      </c>
      <c r="C23" s="155">
        <f>'Tabl. I (2)'!C25</f>
        <v>9257</v>
      </c>
      <c r="D23" s="180">
        <f>'Tabl. I (2)'!D25</f>
        <v>73.808005102854409</v>
      </c>
      <c r="E23" s="155">
        <v>2509</v>
      </c>
      <c r="F23" s="155">
        <v>336</v>
      </c>
      <c r="G23" s="180">
        <f t="shared" si="0"/>
        <v>13.391789557592666</v>
      </c>
      <c r="H23" s="155">
        <f t="shared" si="1"/>
        <v>10033</v>
      </c>
      <c r="I23" s="155">
        <f t="shared" si="2"/>
        <v>8921</v>
      </c>
      <c r="J23" s="180">
        <f t="shared" si="3"/>
        <v>88.916575301505034</v>
      </c>
      <c r="K23" s="180">
        <f t="shared" si="4"/>
        <v>20.00478392600861</v>
      </c>
      <c r="L23" s="180">
        <f t="shared" si="5"/>
        <v>3.6296856432969644</v>
      </c>
      <c r="M23" s="180">
        <f t="shared" si="6"/>
        <v>18.144088217708461</v>
      </c>
      <c r="N23" s="163"/>
      <c r="O23" s="163"/>
      <c r="P23" s="163"/>
    </row>
    <row r="24" spans="1:16" s="98" customFormat="1" ht="15" customHeight="1" x14ac:dyDescent="0.2">
      <c r="A24" s="167"/>
      <c r="B24" s="181"/>
      <c r="C24" s="181"/>
      <c r="D24" s="180"/>
      <c r="E24" s="181"/>
      <c r="F24" s="181"/>
      <c r="G24" s="180"/>
      <c r="H24" s="181"/>
      <c r="I24" s="181"/>
      <c r="J24" s="180"/>
      <c r="K24" s="180"/>
      <c r="L24" s="180"/>
      <c r="M24" s="180"/>
      <c r="N24" s="163"/>
      <c r="O24" s="163"/>
      <c r="P24" s="163"/>
    </row>
    <row r="25" spans="1:16" s="98" customFormat="1" ht="27.75" customHeight="1" thickBot="1" x14ac:dyDescent="0.25">
      <c r="A25" s="165" t="s">
        <v>247</v>
      </c>
      <c r="B25" s="157">
        <f>'Tabl. I (2)'!B26</f>
        <v>380017</v>
      </c>
      <c r="C25" s="157">
        <f>'Tabl. I (2)'!C26</f>
        <v>392122</v>
      </c>
      <c r="D25" s="177">
        <f>'Tabl. I (2)'!D26</f>
        <v>103.18538381177684</v>
      </c>
      <c r="E25" s="153">
        <f>SUM(E26:E30)</f>
        <v>40479</v>
      </c>
      <c r="F25" s="153">
        <f>SUM(F26:F30)</f>
        <v>42683</v>
      </c>
      <c r="G25" s="159">
        <f t="shared" si="0"/>
        <v>105.44479853751328</v>
      </c>
      <c r="H25" s="157">
        <f t="shared" si="1"/>
        <v>339538</v>
      </c>
      <c r="I25" s="157">
        <f t="shared" si="2"/>
        <v>349439</v>
      </c>
      <c r="J25" s="177">
        <f t="shared" si="3"/>
        <v>102.91602118172339</v>
      </c>
      <c r="K25" s="159">
        <f t="shared" si="4"/>
        <v>10.65189188904707</v>
      </c>
      <c r="L25" s="159">
        <f t="shared" si="5"/>
        <v>10.88513268829599</v>
      </c>
      <c r="M25" s="159">
        <f t="shared" si="6"/>
        <v>102.18966547612779</v>
      </c>
      <c r="N25" s="163"/>
      <c r="O25" s="163"/>
      <c r="P25" s="163"/>
    </row>
    <row r="26" spans="1:16" s="93" customFormat="1" ht="26.25" thickTop="1" x14ac:dyDescent="0.2">
      <c r="A26" s="168" t="s">
        <v>157</v>
      </c>
      <c r="B26" s="152">
        <f>'Tabl. I (2)'!B27</f>
        <v>2768</v>
      </c>
      <c r="C26" s="152">
        <f>'Tabl. I (2)'!C27</f>
        <v>3165</v>
      </c>
      <c r="D26" s="179">
        <f>'Tabl. I (2)'!D27</f>
        <v>114.34248554913295</v>
      </c>
      <c r="E26" s="152">
        <v>36</v>
      </c>
      <c r="F26" s="152">
        <v>33</v>
      </c>
      <c r="G26" s="179">
        <f t="shared" si="0"/>
        <v>91.666666666666671</v>
      </c>
      <c r="H26" s="152">
        <f t="shared" si="1"/>
        <v>2732</v>
      </c>
      <c r="I26" s="152">
        <f t="shared" si="2"/>
        <v>3132</v>
      </c>
      <c r="J26" s="179">
        <f t="shared" si="3"/>
        <v>114.64128843338214</v>
      </c>
      <c r="K26" s="179">
        <f t="shared" si="4"/>
        <v>1.300578034682081</v>
      </c>
      <c r="L26" s="179">
        <f t="shared" si="5"/>
        <v>1.0426540284360191</v>
      </c>
      <c r="M26" s="179">
        <f t="shared" si="6"/>
        <v>80.168509741969459</v>
      </c>
    </row>
    <row r="27" spans="1:16" s="98" customFormat="1" x14ac:dyDescent="0.2">
      <c r="A27" s="169" t="s">
        <v>158</v>
      </c>
      <c r="B27" s="151">
        <f>'Tabl. I (2)'!B28</f>
        <v>14960</v>
      </c>
      <c r="C27" s="151">
        <f>'Tabl. I (2)'!C28</f>
        <v>16552</v>
      </c>
      <c r="D27" s="175">
        <f>'Tabl. I (2)'!D28</f>
        <v>110.64171122994652</v>
      </c>
      <c r="E27" s="151">
        <v>3387</v>
      </c>
      <c r="F27" s="151">
        <v>3364</v>
      </c>
      <c r="G27" s="175">
        <f t="shared" si="0"/>
        <v>99.320932979037494</v>
      </c>
      <c r="H27" s="151">
        <f t="shared" si="1"/>
        <v>11573</v>
      </c>
      <c r="I27" s="151">
        <f t="shared" si="2"/>
        <v>13188</v>
      </c>
      <c r="J27" s="175">
        <f t="shared" si="3"/>
        <v>113.95489501425732</v>
      </c>
      <c r="K27" s="175">
        <f t="shared" si="4"/>
        <v>22.640374331550802</v>
      </c>
      <c r="L27" s="175">
        <f t="shared" si="5"/>
        <v>20.323827936201063</v>
      </c>
      <c r="M27" s="175">
        <f t="shared" si="6"/>
        <v>89.768073789656896</v>
      </c>
    </row>
    <row r="28" spans="1:16" s="98" customFormat="1" ht="15" customHeight="1" x14ac:dyDescent="0.2">
      <c r="A28" s="167" t="s">
        <v>159</v>
      </c>
      <c r="B28" s="155">
        <f>'Tabl. I (2)'!B29</f>
        <v>362045</v>
      </c>
      <c r="C28" s="155">
        <f>'Tabl. I (2)'!C29</f>
        <v>371587</v>
      </c>
      <c r="D28" s="180">
        <f>'Tabl. I (2)'!D29</f>
        <v>102.63558397436783</v>
      </c>
      <c r="E28" s="155">
        <v>37013</v>
      </c>
      <c r="F28" s="155">
        <v>38768</v>
      </c>
      <c r="G28" s="180">
        <f t="shared" si="0"/>
        <v>104.74157728365709</v>
      </c>
      <c r="H28" s="155">
        <f t="shared" si="1"/>
        <v>325032</v>
      </c>
      <c r="I28" s="155">
        <f t="shared" si="2"/>
        <v>332819</v>
      </c>
      <c r="J28" s="180">
        <f t="shared" si="3"/>
        <v>102.39576410938</v>
      </c>
      <c r="K28" s="180">
        <f t="shared" si="4"/>
        <v>10.223314781311716</v>
      </c>
      <c r="L28" s="180">
        <f t="shared" si="5"/>
        <v>10.433088348085374</v>
      </c>
      <c r="M28" s="180">
        <f t="shared" si="6"/>
        <v>102.05191340833136</v>
      </c>
    </row>
    <row r="29" spans="1:16" s="98" customFormat="1" ht="25.5" x14ac:dyDescent="0.2">
      <c r="A29" s="170" t="s">
        <v>169</v>
      </c>
      <c r="B29" s="150">
        <f>'Tabl. I (2)'!B30</f>
        <v>196</v>
      </c>
      <c r="C29" s="150">
        <f>'Tabl. I (2)'!C30</f>
        <v>747</v>
      </c>
      <c r="D29" s="176">
        <f>'Tabl. I (2)'!D30</f>
        <v>381.12244897959181</v>
      </c>
      <c r="E29" s="150">
        <v>39</v>
      </c>
      <c r="F29" s="150">
        <v>509</v>
      </c>
      <c r="G29" s="176">
        <f t="shared" si="0"/>
        <v>1305.1282051282051</v>
      </c>
      <c r="H29" s="150">
        <f t="shared" si="1"/>
        <v>157</v>
      </c>
      <c r="I29" s="150">
        <f t="shared" si="2"/>
        <v>238</v>
      </c>
      <c r="J29" s="176">
        <f t="shared" si="3"/>
        <v>151.59235668789808</v>
      </c>
      <c r="K29" s="176">
        <f t="shared" si="4"/>
        <v>19.897959183673468</v>
      </c>
      <c r="L29" s="176">
        <f t="shared" si="5"/>
        <v>68.13922356091031</v>
      </c>
      <c r="M29" s="176">
        <f t="shared" si="6"/>
        <v>342.4432773830365</v>
      </c>
    </row>
    <row r="30" spans="1:16" ht="38.25" x14ac:dyDescent="0.2">
      <c r="A30" s="171" t="s">
        <v>170</v>
      </c>
      <c r="B30" s="149">
        <f>'Tabl. I (2)'!B31</f>
        <v>48</v>
      </c>
      <c r="C30" s="149">
        <f>'Tabl. I (2)'!C31</f>
        <v>71</v>
      </c>
      <c r="D30" s="178">
        <f>'Tabl. I (2)'!D31</f>
        <v>147.91666666666666</v>
      </c>
      <c r="E30" s="149">
        <v>4</v>
      </c>
      <c r="F30" s="149">
        <v>9</v>
      </c>
      <c r="G30" s="178">
        <f t="shared" si="0"/>
        <v>225</v>
      </c>
      <c r="H30" s="149">
        <f t="shared" si="1"/>
        <v>44</v>
      </c>
      <c r="I30" s="149">
        <f t="shared" si="2"/>
        <v>62</v>
      </c>
      <c r="J30" s="178">
        <f t="shared" si="3"/>
        <v>140.90909090909091</v>
      </c>
      <c r="K30" s="178">
        <f t="shared" si="4"/>
        <v>8.3333333333333339</v>
      </c>
      <c r="L30" s="178">
        <f t="shared" si="5"/>
        <v>12.67605633802817</v>
      </c>
      <c r="M30" s="178">
        <f t="shared" si="6"/>
        <v>152.11267605633802</v>
      </c>
    </row>
    <row r="31" spans="1:16" s="93" customFormat="1" ht="44.25" customHeight="1" x14ac:dyDescent="0.2">
      <c r="A31" s="215" t="s">
        <v>252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</row>
    <row r="32" spans="1:16" ht="17.25" customHeight="1" x14ac:dyDescent="0.2">
      <c r="A32" s="212" t="s">
        <v>245</v>
      </c>
      <c r="B32" s="212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</row>
    <row r="33" spans="1:13" ht="17.25" customHeight="1" x14ac:dyDescent="0.2">
      <c r="A33" s="212" t="s">
        <v>246</v>
      </c>
      <c r="B33" s="212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</row>
    <row r="34" spans="1:13" ht="17.25" customHeight="1" x14ac:dyDescent="0.2">
      <c r="A34" s="110" t="s">
        <v>251</v>
      </c>
      <c r="B34" s="164"/>
      <c r="C34" s="164"/>
      <c r="D34" s="164"/>
      <c r="E34" s="164"/>
      <c r="F34" s="164"/>
      <c r="G34" s="164"/>
      <c r="H34" s="164"/>
      <c r="I34" s="164"/>
      <c r="J34" s="164"/>
    </row>
    <row r="35" spans="1:13" ht="17.25" customHeight="1" x14ac:dyDescent="0.2">
      <c r="A35" s="110" t="s">
        <v>253</v>
      </c>
      <c r="B35" s="164"/>
      <c r="C35" s="164"/>
      <c r="D35" s="164"/>
      <c r="E35" s="164"/>
      <c r="F35" s="164"/>
      <c r="G35" s="164"/>
      <c r="H35" s="164"/>
      <c r="I35" s="164"/>
      <c r="J35" s="164"/>
    </row>
    <row r="36" spans="1:13" s="103" customFormat="1" ht="12" x14ac:dyDescent="0.2">
      <c r="A36" s="164"/>
      <c r="B36" s="164"/>
      <c r="C36" s="164"/>
      <c r="D36" s="164"/>
      <c r="E36" s="164"/>
      <c r="F36" s="164"/>
      <c r="G36" s="164"/>
      <c r="H36" s="164"/>
      <c r="I36" s="164"/>
      <c r="J36" s="164"/>
    </row>
    <row r="37" spans="1:13" s="103" customFormat="1" ht="12" x14ac:dyDescent="0.2">
      <c r="A37" s="164"/>
      <c r="B37" s="164"/>
      <c r="C37" s="164"/>
      <c r="D37" s="164"/>
      <c r="E37" s="164"/>
      <c r="F37" s="164"/>
      <c r="G37" s="164"/>
      <c r="H37" s="164"/>
      <c r="I37" s="164"/>
      <c r="J37" s="164"/>
    </row>
    <row r="38" spans="1:13" ht="13.5" customHeight="1" x14ac:dyDescent="0.2">
      <c r="A38" s="164"/>
      <c r="B38" s="164"/>
      <c r="C38" s="164"/>
      <c r="D38" s="164"/>
      <c r="E38" s="164"/>
      <c r="F38" s="164"/>
      <c r="G38" s="164"/>
      <c r="H38" s="164"/>
      <c r="I38" s="164"/>
      <c r="J38" s="164"/>
    </row>
    <row r="39" spans="1:13" ht="3.75" customHeight="1" x14ac:dyDescent="0.2">
      <c r="A39" s="164"/>
      <c r="B39" s="164"/>
      <c r="C39" s="164"/>
      <c r="D39" s="164"/>
      <c r="E39" s="164"/>
      <c r="F39" s="164"/>
      <c r="G39" s="164"/>
      <c r="H39" s="164"/>
      <c r="I39" s="164"/>
      <c r="J39" s="164"/>
    </row>
    <row r="40" spans="1:13" ht="40.5" customHeight="1" x14ac:dyDescent="0.2">
      <c r="A40" s="164"/>
      <c r="B40" s="164"/>
      <c r="C40" s="164"/>
      <c r="D40" s="164"/>
      <c r="E40" s="164"/>
      <c r="F40" s="164"/>
      <c r="G40" s="164"/>
      <c r="H40" s="164"/>
      <c r="I40" s="164"/>
      <c r="J40" s="164"/>
    </row>
    <row r="41" spans="1:13" ht="18.75" customHeight="1" x14ac:dyDescent="0.2">
      <c r="A41" s="164"/>
      <c r="B41" s="164"/>
      <c r="C41" s="164"/>
      <c r="D41" s="164"/>
      <c r="E41" s="164"/>
      <c r="F41" s="164"/>
      <c r="G41" s="164"/>
      <c r="H41" s="164"/>
      <c r="I41" s="164"/>
      <c r="J41" s="164"/>
    </row>
    <row r="42" spans="1:13" ht="14.1" customHeight="1" x14ac:dyDescent="0.2">
      <c r="A42" s="164"/>
      <c r="B42" s="164"/>
      <c r="C42" s="164"/>
      <c r="D42" s="164"/>
      <c r="E42" s="164"/>
      <c r="F42" s="164"/>
      <c r="G42" s="164"/>
      <c r="H42" s="164"/>
      <c r="I42" s="164"/>
      <c r="J42" s="164"/>
    </row>
    <row r="43" spans="1:13" ht="14.1" customHeight="1" x14ac:dyDescent="0.2">
      <c r="A43" s="164"/>
      <c r="B43" s="164"/>
      <c r="C43" s="164"/>
      <c r="D43" s="164"/>
      <c r="E43" s="164"/>
      <c r="F43" s="164"/>
      <c r="G43" s="164"/>
      <c r="H43" s="164"/>
      <c r="I43" s="164"/>
      <c r="J43" s="164"/>
    </row>
    <row r="44" spans="1:13" ht="9.75" customHeight="1" x14ac:dyDescent="0.2">
      <c r="A44" s="164"/>
      <c r="B44" s="164"/>
      <c r="C44" s="164"/>
      <c r="D44" s="164"/>
      <c r="E44" s="164"/>
      <c r="F44" s="164"/>
      <c r="G44" s="164"/>
      <c r="H44" s="164"/>
      <c r="I44" s="164"/>
      <c r="J44" s="164"/>
    </row>
    <row r="45" spans="1:13" ht="9" customHeight="1" x14ac:dyDescent="0.2">
      <c r="A45" s="164"/>
      <c r="B45" s="164"/>
      <c r="C45" s="164"/>
      <c r="D45" s="164"/>
      <c r="E45" s="164"/>
      <c r="F45" s="164"/>
      <c r="G45" s="164"/>
      <c r="H45" s="164"/>
      <c r="I45" s="164"/>
      <c r="J45" s="164"/>
    </row>
    <row r="46" spans="1:13" x14ac:dyDescent="0.2">
      <c r="A46" s="164"/>
      <c r="B46" s="164"/>
      <c r="C46" s="164"/>
      <c r="D46" s="164"/>
      <c r="E46" s="164"/>
      <c r="F46" s="164"/>
      <c r="G46" s="164"/>
      <c r="H46" s="164"/>
      <c r="I46" s="164"/>
      <c r="J46" s="164"/>
    </row>
    <row r="47" spans="1:13" ht="6" customHeight="1" x14ac:dyDescent="0.2">
      <c r="A47" s="164"/>
      <c r="B47" s="164"/>
      <c r="C47" s="164"/>
      <c r="D47" s="164"/>
      <c r="E47" s="164"/>
      <c r="F47" s="164"/>
      <c r="G47" s="164"/>
      <c r="H47" s="164"/>
      <c r="I47" s="164"/>
      <c r="J47" s="164"/>
    </row>
    <row r="48" spans="1:13" ht="43.5" customHeight="1" x14ac:dyDescent="0.2">
      <c r="A48" s="164"/>
      <c r="B48" s="164"/>
      <c r="C48" s="164"/>
      <c r="D48" s="164"/>
      <c r="E48" s="164"/>
      <c r="F48" s="164"/>
      <c r="G48" s="164"/>
      <c r="H48" s="164"/>
      <c r="I48" s="164"/>
      <c r="J48" s="164"/>
    </row>
    <row r="49" spans="1:10" ht="12.75" customHeight="1" x14ac:dyDescent="0.2">
      <c r="A49" s="164"/>
      <c r="B49" s="164"/>
      <c r="C49" s="164"/>
      <c r="D49" s="164"/>
      <c r="E49" s="164"/>
      <c r="F49" s="164"/>
      <c r="G49" s="164"/>
      <c r="H49" s="164"/>
      <c r="I49" s="164"/>
      <c r="J49" s="164"/>
    </row>
    <row r="50" spans="1:10" x14ac:dyDescent="0.2">
      <c r="A50" s="164"/>
      <c r="B50" s="164"/>
      <c r="C50" s="164"/>
      <c r="D50" s="164"/>
      <c r="E50" s="164"/>
      <c r="F50" s="164"/>
      <c r="G50" s="164"/>
      <c r="H50" s="164"/>
      <c r="I50" s="164"/>
      <c r="J50" s="164"/>
    </row>
    <row r="51" spans="1:10" x14ac:dyDescent="0.2">
      <c r="A51" s="164"/>
      <c r="B51" s="164"/>
      <c r="C51" s="164"/>
      <c r="D51" s="164"/>
      <c r="E51" s="164"/>
      <c r="F51" s="164"/>
      <c r="G51" s="164"/>
      <c r="H51" s="164"/>
      <c r="I51" s="164"/>
      <c r="J51" s="164"/>
    </row>
    <row r="52" spans="1:10" x14ac:dyDescent="0.2">
      <c r="A52" s="164"/>
      <c r="B52" s="164"/>
      <c r="C52" s="164"/>
      <c r="D52" s="164"/>
      <c r="E52" s="164"/>
      <c r="F52" s="164"/>
      <c r="G52" s="164"/>
      <c r="H52" s="164"/>
      <c r="I52" s="164"/>
      <c r="J52" s="164"/>
    </row>
    <row r="53" spans="1:10" x14ac:dyDescent="0.2">
      <c r="A53" s="164"/>
      <c r="B53" s="164"/>
      <c r="C53" s="164"/>
      <c r="D53" s="164"/>
      <c r="E53" s="164"/>
      <c r="F53" s="164"/>
      <c r="G53" s="164"/>
      <c r="H53" s="164"/>
      <c r="I53" s="164"/>
      <c r="J53" s="164"/>
    </row>
    <row r="54" spans="1:10" x14ac:dyDescent="0.2">
      <c r="A54" s="164"/>
      <c r="B54" s="164"/>
      <c r="C54" s="164"/>
      <c r="D54" s="164"/>
      <c r="E54" s="164"/>
      <c r="F54" s="164"/>
      <c r="G54" s="164"/>
      <c r="H54" s="164"/>
      <c r="I54" s="164"/>
      <c r="J54" s="164"/>
    </row>
    <row r="55" spans="1:10" x14ac:dyDescent="0.2">
      <c r="A55" s="164"/>
      <c r="B55" s="164"/>
      <c r="C55" s="164"/>
      <c r="D55" s="164"/>
      <c r="E55" s="164"/>
      <c r="F55" s="164"/>
      <c r="G55" s="164"/>
      <c r="H55" s="164"/>
      <c r="I55" s="164"/>
      <c r="J55" s="164"/>
    </row>
    <row r="56" spans="1:10" x14ac:dyDescent="0.2">
      <c r="A56" s="164"/>
      <c r="B56" s="164"/>
      <c r="C56" s="164"/>
      <c r="D56" s="164"/>
      <c r="E56" s="164"/>
      <c r="F56" s="164"/>
      <c r="G56" s="164"/>
      <c r="H56" s="164"/>
      <c r="I56" s="164"/>
      <c r="J56" s="164"/>
    </row>
    <row r="57" spans="1:10" x14ac:dyDescent="0.2">
      <c r="A57" s="164"/>
      <c r="B57" s="164"/>
      <c r="C57" s="164"/>
      <c r="D57" s="164"/>
      <c r="E57" s="164"/>
      <c r="F57" s="164"/>
      <c r="G57" s="164"/>
      <c r="H57" s="164"/>
      <c r="I57" s="164"/>
      <c r="J57" s="164"/>
    </row>
    <row r="58" spans="1:10" x14ac:dyDescent="0.2">
      <c r="A58" s="164"/>
      <c r="B58" s="164"/>
      <c r="C58" s="164"/>
      <c r="D58" s="164"/>
      <c r="E58" s="164"/>
      <c r="F58" s="164"/>
      <c r="G58" s="164"/>
      <c r="H58" s="164"/>
      <c r="I58" s="164"/>
      <c r="J58" s="164"/>
    </row>
    <row r="59" spans="1:10" x14ac:dyDescent="0.2">
      <c r="A59" s="164"/>
      <c r="B59" s="164"/>
      <c r="C59" s="164"/>
      <c r="D59" s="164"/>
      <c r="E59" s="164"/>
      <c r="F59" s="164"/>
      <c r="G59" s="164"/>
      <c r="H59" s="164"/>
      <c r="I59" s="164"/>
      <c r="J59" s="164"/>
    </row>
    <row r="60" spans="1:10" x14ac:dyDescent="0.2">
      <c r="A60" s="164"/>
      <c r="B60" s="164"/>
      <c r="C60" s="164"/>
      <c r="D60" s="164"/>
      <c r="E60" s="164"/>
      <c r="F60" s="164"/>
      <c r="G60" s="164"/>
      <c r="H60" s="164"/>
      <c r="I60" s="164"/>
      <c r="J60" s="164"/>
    </row>
    <row r="61" spans="1:10" x14ac:dyDescent="0.2">
      <c r="A61" s="164"/>
      <c r="B61" s="164"/>
      <c r="C61" s="164"/>
      <c r="D61" s="164"/>
      <c r="E61" s="164"/>
      <c r="F61" s="164"/>
      <c r="G61" s="164"/>
      <c r="H61" s="164"/>
      <c r="I61" s="164"/>
      <c r="J61" s="164"/>
    </row>
    <row r="62" spans="1:10" x14ac:dyDescent="0.2">
      <c r="A62" s="164"/>
      <c r="B62" s="164"/>
      <c r="C62" s="164"/>
      <c r="D62" s="164"/>
      <c r="E62" s="164"/>
      <c r="F62" s="164"/>
      <c r="G62" s="164"/>
      <c r="H62" s="164"/>
      <c r="I62" s="164"/>
      <c r="J62" s="164"/>
    </row>
    <row r="63" spans="1:10" x14ac:dyDescent="0.2">
      <c r="A63" s="164"/>
      <c r="B63" s="164"/>
      <c r="C63" s="164"/>
      <c r="D63" s="164"/>
      <c r="E63" s="164"/>
      <c r="F63" s="164"/>
      <c r="G63" s="164"/>
      <c r="H63" s="164"/>
      <c r="I63" s="164"/>
      <c r="J63" s="164"/>
    </row>
    <row r="64" spans="1:10" ht="6" customHeight="1" x14ac:dyDescent="0.2">
      <c r="A64" s="164"/>
      <c r="B64" s="164"/>
      <c r="C64" s="164"/>
      <c r="D64" s="164"/>
      <c r="E64" s="164"/>
      <c r="F64" s="164"/>
      <c r="G64" s="164"/>
      <c r="H64" s="164"/>
      <c r="I64" s="164"/>
      <c r="J64" s="164"/>
    </row>
    <row r="65" spans="1:10" x14ac:dyDescent="0.2">
      <c r="A65" s="164"/>
      <c r="B65" s="164"/>
      <c r="C65" s="164"/>
      <c r="D65" s="164"/>
      <c r="E65" s="164"/>
      <c r="F65" s="164"/>
      <c r="G65" s="164"/>
      <c r="H65" s="164"/>
      <c r="I65" s="164"/>
      <c r="J65" s="164"/>
    </row>
    <row r="66" spans="1:10" x14ac:dyDescent="0.2">
      <c r="A66" s="164"/>
      <c r="B66" s="164"/>
      <c r="C66" s="164"/>
      <c r="D66" s="164"/>
      <c r="E66" s="164"/>
      <c r="F66" s="164"/>
      <c r="G66" s="164"/>
      <c r="H66" s="164"/>
      <c r="I66" s="164"/>
      <c r="J66" s="164"/>
    </row>
    <row r="67" spans="1:10" x14ac:dyDescent="0.2">
      <c r="A67" s="164"/>
      <c r="B67" s="164"/>
      <c r="C67" s="164"/>
      <c r="D67" s="164"/>
      <c r="E67" s="164"/>
      <c r="F67" s="164"/>
      <c r="G67" s="164"/>
      <c r="H67" s="164"/>
      <c r="I67" s="164"/>
      <c r="J67" s="164"/>
    </row>
    <row r="68" spans="1:10" x14ac:dyDescent="0.2">
      <c r="A68" s="164"/>
      <c r="B68" s="164"/>
      <c r="C68" s="164"/>
      <c r="D68" s="164"/>
      <c r="E68" s="164"/>
      <c r="F68" s="164"/>
      <c r="G68" s="164"/>
      <c r="H68" s="164"/>
      <c r="I68" s="164"/>
      <c r="J68" s="164"/>
    </row>
    <row r="69" spans="1:10" x14ac:dyDescent="0.2">
      <c r="A69" s="164"/>
      <c r="B69" s="164"/>
      <c r="C69" s="164"/>
      <c r="D69" s="164"/>
      <c r="E69" s="164"/>
      <c r="F69" s="164"/>
      <c r="G69" s="164"/>
      <c r="H69" s="164"/>
      <c r="I69" s="164"/>
      <c r="J69" s="164"/>
    </row>
    <row r="70" spans="1:10" x14ac:dyDescent="0.2">
      <c r="A70" s="164"/>
      <c r="B70" s="164"/>
      <c r="C70" s="164"/>
      <c r="D70" s="164"/>
      <c r="E70" s="164"/>
      <c r="F70" s="164"/>
      <c r="G70" s="164"/>
      <c r="H70" s="164"/>
      <c r="I70" s="164"/>
      <c r="J70" s="164"/>
    </row>
    <row r="71" spans="1:10" x14ac:dyDescent="0.2">
      <c r="A71" s="164"/>
      <c r="B71" s="164"/>
      <c r="C71" s="164"/>
      <c r="D71" s="164"/>
      <c r="E71" s="164"/>
      <c r="F71" s="164"/>
      <c r="G71" s="164"/>
      <c r="H71" s="164"/>
      <c r="I71" s="164"/>
      <c r="J71" s="164"/>
    </row>
    <row r="72" spans="1:10" x14ac:dyDescent="0.2">
      <c r="A72" s="164"/>
      <c r="B72" s="164"/>
      <c r="C72" s="164"/>
      <c r="D72" s="164"/>
      <c r="E72" s="164"/>
      <c r="F72" s="164"/>
      <c r="G72" s="164"/>
      <c r="H72" s="164"/>
      <c r="I72" s="164"/>
      <c r="J72" s="164"/>
    </row>
    <row r="73" spans="1:10" x14ac:dyDescent="0.2">
      <c r="A73" s="164"/>
      <c r="B73" s="164"/>
      <c r="C73" s="164"/>
      <c r="D73" s="164"/>
      <c r="E73" s="164"/>
      <c r="F73" s="164"/>
      <c r="G73" s="164"/>
      <c r="H73" s="164"/>
      <c r="I73" s="164"/>
      <c r="J73" s="164"/>
    </row>
    <row r="74" spans="1:10" x14ac:dyDescent="0.2">
      <c r="A74" s="164"/>
      <c r="B74" s="164"/>
      <c r="C74" s="164"/>
      <c r="D74" s="164"/>
      <c r="E74" s="164"/>
      <c r="F74" s="164"/>
      <c r="G74" s="164"/>
      <c r="H74" s="164"/>
      <c r="I74" s="164"/>
      <c r="J74" s="164"/>
    </row>
    <row r="75" spans="1:10" x14ac:dyDescent="0.2">
      <c r="A75" s="164"/>
      <c r="B75" s="164"/>
      <c r="C75" s="164"/>
      <c r="D75" s="164"/>
      <c r="E75" s="164"/>
      <c r="F75" s="164"/>
      <c r="G75" s="164"/>
      <c r="H75" s="164"/>
      <c r="I75" s="164"/>
      <c r="J75" s="164"/>
    </row>
    <row r="76" spans="1:10" x14ac:dyDescent="0.2">
      <c r="A76" s="164"/>
      <c r="B76" s="164"/>
      <c r="C76" s="164"/>
      <c r="D76" s="164"/>
      <c r="E76" s="164"/>
      <c r="F76" s="164"/>
      <c r="G76" s="164"/>
      <c r="H76" s="164"/>
      <c r="I76" s="164"/>
      <c r="J76" s="164"/>
    </row>
    <row r="77" spans="1:10" x14ac:dyDescent="0.2">
      <c r="A77" s="164"/>
      <c r="B77" s="164"/>
      <c r="C77" s="164"/>
      <c r="D77" s="164"/>
      <c r="E77" s="164"/>
      <c r="F77" s="164"/>
      <c r="G77" s="164"/>
      <c r="H77" s="164"/>
      <c r="I77" s="164"/>
      <c r="J77" s="164"/>
    </row>
    <row r="78" spans="1:10" x14ac:dyDescent="0.2">
      <c r="A78" s="164"/>
      <c r="B78" s="164"/>
      <c r="C78" s="164"/>
      <c r="D78" s="164"/>
      <c r="E78" s="164"/>
      <c r="F78" s="164"/>
      <c r="G78" s="164"/>
      <c r="H78" s="164"/>
      <c r="I78" s="164"/>
      <c r="J78" s="164"/>
    </row>
    <row r="79" spans="1:10" x14ac:dyDescent="0.2">
      <c r="A79" s="164"/>
      <c r="B79" s="164"/>
      <c r="C79" s="164"/>
      <c r="D79" s="164"/>
      <c r="E79" s="164"/>
      <c r="F79" s="164"/>
      <c r="G79" s="164"/>
      <c r="H79" s="164"/>
      <c r="I79" s="164"/>
      <c r="J79" s="164"/>
    </row>
    <row r="80" spans="1:10" x14ac:dyDescent="0.2">
      <c r="A80" s="164"/>
      <c r="B80" s="164"/>
      <c r="C80" s="164"/>
      <c r="D80" s="164"/>
      <c r="E80" s="164"/>
      <c r="F80" s="164"/>
      <c r="G80" s="164"/>
      <c r="H80" s="164"/>
      <c r="I80" s="164"/>
      <c r="J80" s="164"/>
    </row>
    <row r="81" spans="1:10" x14ac:dyDescent="0.2">
      <c r="A81" s="164"/>
      <c r="B81" s="164"/>
      <c r="C81" s="164"/>
      <c r="D81" s="164"/>
      <c r="E81" s="164"/>
      <c r="F81" s="164"/>
      <c r="G81" s="164"/>
      <c r="H81" s="164"/>
      <c r="I81" s="164"/>
      <c r="J81" s="164"/>
    </row>
    <row r="82" spans="1:10" x14ac:dyDescent="0.2">
      <c r="A82" s="164"/>
      <c r="B82" s="164"/>
      <c r="C82" s="164"/>
      <c r="D82" s="164"/>
      <c r="E82" s="164"/>
      <c r="F82" s="164"/>
      <c r="G82" s="164"/>
      <c r="H82" s="164"/>
      <c r="I82" s="164"/>
      <c r="J82" s="164"/>
    </row>
    <row r="83" spans="1:10" x14ac:dyDescent="0.2">
      <c r="A83" s="164"/>
      <c r="B83" s="164"/>
      <c r="C83" s="164"/>
      <c r="D83" s="164"/>
      <c r="E83" s="164"/>
      <c r="F83" s="164"/>
      <c r="G83" s="164"/>
      <c r="H83" s="164"/>
      <c r="I83" s="164"/>
      <c r="J83" s="164"/>
    </row>
    <row r="84" spans="1:10" x14ac:dyDescent="0.2">
      <c r="A84" s="164"/>
      <c r="B84" s="164"/>
      <c r="C84" s="164"/>
      <c r="D84" s="164"/>
      <c r="E84" s="164"/>
      <c r="F84" s="164"/>
      <c r="G84" s="164"/>
      <c r="H84" s="164"/>
      <c r="I84" s="164"/>
      <c r="J84" s="164"/>
    </row>
    <row r="85" spans="1:10" x14ac:dyDescent="0.2">
      <c r="A85" s="164"/>
      <c r="B85" s="164"/>
      <c r="C85" s="164"/>
      <c r="D85" s="164"/>
      <c r="E85" s="164"/>
      <c r="F85" s="164"/>
      <c r="G85" s="164"/>
      <c r="H85" s="164"/>
      <c r="I85" s="164"/>
      <c r="J85" s="164"/>
    </row>
    <row r="86" spans="1:10" x14ac:dyDescent="0.2">
      <c r="A86" s="164"/>
      <c r="B86" s="164"/>
      <c r="C86" s="164"/>
      <c r="D86" s="164"/>
      <c r="E86" s="164"/>
      <c r="F86" s="164"/>
      <c r="G86" s="164"/>
      <c r="H86" s="164"/>
      <c r="I86" s="164"/>
      <c r="J86" s="164"/>
    </row>
    <row r="87" spans="1:10" x14ac:dyDescent="0.2">
      <c r="A87" s="164"/>
      <c r="B87" s="164"/>
      <c r="C87" s="164"/>
      <c r="D87" s="164"/>
      <c r="E87" s="164"/>
      <c r="F87" s="164"/>
      <c r="G87" s="164"/>
      <c r="H87" s="164"/>
      <c r="I87" s="164"/>
      <c r="J87" s="164"/>
    </row>
    <row r="88" spans="1:10" x14ac:dyDescent="0.2">
      <c r="A88" s="164"/>
      <c r="B88" s="164"/>
      <c r="C88" s="164"/>
      <c r="D88" s="164"/>
      <c r="E88" s="164"/>
      <c r="F88" s="164"/>
      <c r="G88" s="164"/>
      <c r="H88" s="164"/>
      <c r="I88" s="164"/>
      <c r="J88" s="164"/>
    </row>
    <row r="89" spans="1:10" x14ac:dyDescent="0.2">
      <c r="A89" s="164"/>
      <c r="B89" s="164"/>
      <c r="C89" s="164"/>
      <c r="D89" s="164"/>
      <c r="E89" s="164"/>
      <c r="F89" s="164"/>
      <c r="G89" s="164"/>
      <c r="H89" s="164"/>
      <c r="I89" s="164"/>
      <c r="J89" s="164"/>
    </row>
    <row r="90" spans="1:10" x14ac:dyDescent="0.2">
      <c r="A90" s="164"/>
      <c r="B90" s="164"/>
      <c r="C90" s="164"/>
      <c r="D90" s="164"/>
      <c r="E90" s="164"/>
      <c r="F90" s="164"/>
      <c r="G90" s="164"/>
      <c r="H90" s="164"/>
      <c r="I90" s="164"/>
      <c r="J90" s="164"/>
    </row>
    <row r="91" spans="1:10" x14ac:dyDescent="0.2">
      <c r="A91" s="164"/>
      <c r="B91" s="164"/>
      <c r="C91" s="164"/>
      <c r="D91" s="164"/>
      <c r="E91" s="164"/>
      <c r="F91" s="164"/>
      <c r="G91" s="164"/>
      <c r="H91" s="164"/>
      <c r="I91" s="164"/>
      <c r="J91" s="164"/>
    </row>
    <row r="92" spans="1:10" x14ac:dyDescent="0.2">
      <c r="A92" s="164"/>
      <c r="B92" s="164"/>
      <c r="C92" s="164"/>
      <c r="D92" s="164"/>
      <c r="E92" s="164"/>
      <c r="F92" s="164"/>
      <c r="G92" s="164"/>
      <c r="H92" s="164"/>
      <c r="I92" s="164"/>
      <c r="J92" s="164"/>
    </row>
    <row r="93" spans="1:10" x14ac:dyDescent="0.2">
      <c r="A93" s="164"/>
      <c r="B93" s="164"/>
      <c r="C93" s="164"/>
      <c r="D93" s="164"/>
      <c r="E93" s="164"/>
      <c r="F93" s="164"/>
      <c r="G93" s="164"/>
      <c r="H93" s="164"/>
      <c r="I93" s="164"/>
      <c r="J93" s="164"/>
    </row>
    <row r="94" spans="1:10" x14ac:dyDescent="0.2">
      <c r="A94" s="164"/>
      <c r="B94" s="164"/>
      <c r="C94" s="164"/>
      <c r="D94" s="164"/>
      <c r="E94" s="164"/>
      <c r="F94" s="164"/>
      <c r="G94" s="164"/>
      <c r="H94" s="164"/>
      <c r="I94" s="164"/>
      <c r="J94" s="164"/>
    </row>
    <row r="95" spans="1:10" x14ac:dyDescent="0.2">
      <c r="A95" s="164"/>
      <c r="B95" s="164"/>
      <c r="C95" s="164"/>
      <c r="D95" s="164"/>
      <c r="E95" s="164"/>
      <c r="F95" s="164"/>
      <c r="G95" s="164"/>
      <c r="H95" s="164"/>
      <c r="I95" s="164"/>
      <c r="J95" s="164"/>
    </row>
    <row r="96" spans="1:10" x14ac:dyDescent="0.2">
      <c r="A96" s="164"/>
      <c r="B96" s="164"/>
      <c r="C96" s="164"/>
      <c r="D96" s="164"/>
      <c r="E96" s="164"/>
      <c r="F96" s="164"/>
      <c r="G96" s="164"/>
      <c r="H96" s="164"/>
      <c r="I96" s="164"/>
      <c r="J96" s="164"/>
    </row>
    <row r="97" spans="1:10" x14ac:dyDescent="0.2">
      <c r="A97" s="164"/>
      <c r="B97" s="164"/>
      <c r="C97" s="164"/>
      <c r="D97" s="164"/>
      <c r="E97" s="164"/>
      <c r="F97" s="164"/>
      <c r="G97" s="164"/>
      <c r="H97" s="164"/>
      <c r="I97" s="164"/>
      <c r="J97" s="164"/>
    </row>
    <row r="98" spans="1:10" x14ac:dyDescent="0.2">
      <c r="A98" s="164"/>
      <c r="B98" s="164"/>
      <c r="C98" s="164"/>
      <c r="D98" s="164"/>
      <c r="E98" s="164"/>
      <c r="F98" s="164"/>
      <c r="G98" s="164"/>
      <c r="H98" s="164"/>
      <c r="I98" s="164"/>
      <c r="J98" s="164"/>
    </row>
    <row r="99" spans="1:10" x14ac:dyDescent="0.2">
      <c r="A99" s="164"/>
      <c r="B99" s="164"/>
      <c r="C99" s="164"/>
      <c r="D99" s="164"/>
      <c r="E99" s="164"/>
      <c r="F99" s="164"/>
      <c r="G99" s="164"/>
      <c r="H99" s="164"/>
      <c r="I99" s="164"/>
      <c r="J99" s="164"/>
    </row>
    <row r="100" spans="1:10" x14ac:dyDescent="0.2">
      <c r="A100" s="164"/>
      <c r="B100" s="164"/>
      <c r="C100" s="164"/>
      <c r="D100" s="164"/>
      <c r="E100" s="164"/>
      <c r="F100" s="164"/>
      <c r="G100" s="164"/>
      <c r="H100" s="164"/>
      <c r="I100" s="164"/>
      <c r="J100" s="164"/>
    </row>
    <row r="101" spans="1:10" ht="13.5" customHeight="1" x14ac:dyDescent="0.2">
      <c r="A101" s="164"/>
      <c r="B101" s="164"/>
      <c r="C101" s="164"/>
      <c r="D101" s="164"/>
      <c r="E101" s="164"/>
      <c r="F101" s="164"/>
      <c r="G101" s="164"/>
      <c r="H101" s="164"/>
      <c r="I101" s="164"/>
      <c r="J101" s="164"/>
    </row>
    <row r="102" spans="1:10" ht="34.5" customHeight="1" x14ac:dyDescent="0.2">
      <c r="A102" s="164"/>
      <c r="B102" s="164"/>
      <c r="C102" s="164"/>
      <c r="D102" s="164"/>
      <c r="E102" s="164"/>
      <c r="F102" s="164"/>
      <c r="G102" s="164"/>
      <c r="H102" s="164"/>
      <c r="I102" s="164"/>
      <c r="J102" s="164"/>
    </row>
    <row r="103" spans="1:10" x14ac:dyDescent="0.2">
      <c r="A103" s="164"/>
      <c r="B103" s="164"/>
      <c r="C103" s="164"/>
      <c r="D103" s="164"/>
      <c r="E103" s="164"/>
      <c r="F103" s="164"/>
      <c r="G103" s="164"/>
      <c r="H103" s="164"/>
      <c r="I103" s="164"/>
      <c r="J103" s="164"/>
    </row>
    <row r="104" spans="1:10" x14ac:dyDescent="0.2">
      <c r="A104" s="164"/>
      <c r="B104" s="164"/>
      <c r="C104" s="164"/>
      <c r="D104" s="164"/>
      <c r="E104" s="164"/>
      <c r="F104" s="164"/>
      <c r="G104" s="164"/>
      <c r="H104" s="164"/>
      <c r="I104" s="164"/>
      <c r="J104" s="164"/>
    </row>
    <row r="105" spans="1:10" x14ac:dyDescent="0.2">
      <c r="A105" s="164"/>
      <c r="B105" s="164"/>
      <c r="C105" s="164"/>
      <c r="D105" s="164"/>
      <c r="E105" s="164"/>
      <c r="F105" s="164"/>
      <c r="G105" s="164"/>
      <c r="H105" s="164"/>
      <c r="I105" s="164"/>
      <c r="J105" s="164"/>
    </row>
    <row r="106" spans="1:10" x14ac:dyDescent="0.2">
      <c r="A106" s="164"/>
      <c r="B106" s="164"/>
      <c r="C106" s="164"/>
      <c r="D106" s="164"/>
      <c r="E106" s="164"/>
      <c r="F106" s="164"/>
      <c r="G106" s="164"/>
      <c r="H106" s="164"/>
      <c r="I106" s="164"/>
      <c r="J106" s="164"/>
    </row>
    <row r="107" spans="1:10" x14ac:dyDescent="0.2">
      <c r="A107" s="164"/>
      <c r="B107" s="164"/>
      <c r="C107" s="164"/>
      <c r="D107" s="164"/>
      <c r="E107" s="164"/>
      <c r="F107" s="164"/>
      <c r="G107" s="164"/>
      <c r="H107" s="164"/>
      <c r="I107" s="164"/>
      <c r="J107" s="164"/>
    </row>
    <row r="108" spans="1:10" x14ac:dyDescent="0.2">
      <c r="A108" s="164"/>
      <c r="B108" s="164"/>
      <c r="C108" s="164"/>
      <c r="D108" s="164"/>
      <c r="E108" s="164"/>
      <c r="F108" s="164"/>
      <c r="G108" s="164"/>
      <c r="H108" s="164"/>
      <c r="I108" s="164"/>
      <c r="J108" s="164"/>
    </row>
    <row r="109" spans="1:10" x14ac:dyDescent="0.2">
      <c r="A109" s="164"/>
      <c r="B109" s="164"/>
      <c r="C109" s="164"/>
      <c r="D109" s="164"/>
      <c r="E109" s="164"/>
      <c r="F109" s="164"/>
      <c r="G109" s="164"/>
      <c r="H109" s="164"/>
      <c r="I109" s="164"/>
      <c r="J109" s="164"/>
    </row>
    <row r="110" spans="1:10" x14ac:dyDescent="0.2">
      <c r="A110" s="164"/>
      <c r="B110" s="164"/>
      <c r="C110" s="164"/>
      <c r="D110" s="164"/>
      <c r="E110" s="164"/>
      <c r="F110" s="164"/>
      <c r="G110" s="164"/>
      <c r="H110" s="164"/>
      <c r="I110" s="164"/>
      <c r="J110" s="164"/>
    </row>
    <row r="111" spans="1:10" x14ac:dyDescent="0.2">
      <c r="A111" s="164"/>
      <c r="B111" s="164"/>
      <c r="C111" s="164"/>
      <c r="D111" s="164"/>
      <c r="E111" s="164"/>
      <c r="F111" s="164"/>
      <c r="G111" s="164"/>
      <c r="H111" s="164"/>
      <c r="I111" s="164"/>
      <c r="J111" s="164"/>
    </row>
    <row r="112" spans="1:10" x14ac:dyDescent="0.2">
      <c r="A112" s="164"/>
      <c r="B112" s="164"/>
      <c r="C112" s="164"/>
      <c r="D112" s="164"/>
      <c r="E112" s="164"/>
      <c r="F112" s="164"/>
      <c r="G112" s="164"/>
      <c r="H112" s="164"/>
      <c r="I112" s="164"/>
      <c r="J112" s="164"/>
    </row>
    <row r="113" spans="1:10" x14ac:dyDescent="0.2">
      <c r="A113" s="164"/>
      <c r="B113" s="164"/>
      <c r="C113" s="164"/>
      <c r="D113" s="164"/>
      <c r="E113" s="164"/>
      <c r="F113" s="164"/>
      <c r="G113" s="164"/>
      <c r="H113" s="164"/>
      <c r="I113" s="164"/>
      <c r="J113" s="164"/>
    </row>
    <row r="114" spans="1:10" x14ac:dyDescent="0.2">
      <c r="A114" s="164"/>
      <c r="B114" s="164"/>
      <c r="C114" s="164"/>
      <c r="D114" s="164"/>
      <c r="E114" s="164"/>
      <c r="F114" s="164"/>
      <c r="G114" s="164"/>
      <c r="H114" s="164"/>
      <c r="I114" s="164"/>
      <c r="J114" s="164"/>
    </row>
    <row r="115" spans="1:10" x14ac:dyDescent="0.2">
      <c r="A115" s="164"/>
      <c r="B115" s="164"/>
      <c r="C115" s="164"/>
      <c r="D115" s="164"/>
      <c r="E115" s="164"/>
      <c r="F115" s="164"/>
      <c r="G115" s="164"/>
      <c r="H115" s="164"/>
      <c r="I115" s="164"/>
      <c r="J115" s="164"/>
    </row>
    <row r="116" spans="1:10" x14ac:dyDescent="0.2">
      <c r="A116" s="164"/>
      <c r="B116" s="164"/>
      <c r="C116" s="164"/>
      <c r="D116" s="164"/>
      <c r="E116" s="164"/>
      <c r="F116" s="164"/>
      <c r="G116" s="164"/>
      <c r="H116" s="164"/>
      <c r="I116" s="164"/>
      <c r="J116" s="164"/>
    </row>
    <row r="117" spans="1:10" x14ac:dyDescent="0.2">
      <c r="A117" s="164"/>
      <c r="B117" s="164"/>
      <c r="C117" s="164"/>
      <c r="D117" s="164"/>
      <c r="E117" s="164"/>
      <c r="F117" s="164"/>
      <c r="G117" s="164"/>
      <c r="H117" s="164"/>
      <c r="I117" s="164"/>
      <c r="J117" s="164"/>
    </row>
    <row r="118" spans="1:10" x14ac:dyDescent="0.2">
      <c r="A118" s="164"/>
      <c r="B118" s="164"/>
      <c r="C118" s="164"/>
      <c r="D118" s="164"/>
      <c r="E118" s="164"/>
      <c r="F118" s="164"/>
      <c r="G118" s="164"/>
      <c r="H118" s="164"/>
      <c r="I118" s="164"/>
      <c r="J118" s="164"/>
    </row>
    <row r="119" spans="1:10" x14ac:dyDescent="0.2">
      <c r="A119" s="164"/>
      <c r="B119" s="164"/>
      <c r="C119" s="164"/>
      <c r="D119" s="164"/>
      <c r="E119" s="164"/>
      <c r="F119" s="164"/>
      <c r="G119" s="164"/>
      <c r="H119" s="164"/>
      <c r="I119" s="164"/>
      <c r="J119" s="164"/>
    </row>
    <row r="120" spans="1:10" x14ac:dyDescent="0.2">
      <c r="A120" s="164"/>
      <c r="B120" s="164"/>
      <c r="C120" s="164"/>
      <c r="D120" s="164"/>
      <c r="E120" s="164"/>
      <c r="F120" s="164"/>
      <c r="G120" s="164"/>
      <c r="H120" s="164"/>
      <c r="I120" s="164"/>
      <c r="J120" s="164"/>
    </row>
    <row r="121" spans="1:10" x14ac:dyDescent="0.2">
      <c r="A121" s="164"/>
      <c r="B121" s="164"/>
      <c r="C121" s="164"/>
      <c r="D121" s="164"/>
      <c r="E121" s="164"/>
      <c r="F121" s="164"/>
      <c r="G121" s="164"/>
      <c r="H121" s="164"/>
      <c r="I121" s="164"/>
      <c r="J121" s="164"/>
    </row>
    <row r="122" spans="1:10" x14ac:dyDescent="0.2">
      <c r="A122" s="164"/>
      <c r="B122" s="164"/>
      <c r="C122" s="164"/>
      <c r="D122" s="164"/>
      <c r="E122" s="164"/>
      <c r="F122" s="164"/>
      <c r="G122" s="164"/>
      <c r="H122" s="164"/>
      <c r="I122" s="164"/>
      <c r="J122" s="164"/>
    </row>
    <row r="123" spans="1:10" x14ac:dyDescent="0.2">
      <c r="A123" s="164"/>
      <c r="B123" s="164"/>
      <c r="C123" s="164"/>
      <c r="D123" s="164"/>
      <c r="E123" s="164"/>
      <c r="F123" s="164"/>
      <c r="G123" s="164"/>
      <c r="H123" s="164"/>
      <c r="I123" s="164"/>
      <c r="J123" s="164"/>
    </row>
    <row r="124" spans="1:10" x14ac:dyDescent="0.2">
      <c r="A124" s="164"/>
      <c r="B124" s="164"/>
      <c r="C124" s="164"/>
      <c r="D124" s="164"/>
      <c r="E124" s="164"/>
      <c r="F124" s="164"/>
      <c r="G124" s="164"/>
      <c r="H124" s="164"/>
      <c r="I124" s="164"/>
      <c r="J124" s="164"/>
    </row>
    <row r="125" spans="1:10" x14ac:dyDescent="0.2">
      <c r="A125" s="164"/>
      <c r="B125" s="164"/>
      <c r="C125" s="164"/>
      <c r="D125" s="164"/>
      <c r="E125" s="164"/>
      <c r="F125" s="164"/>
      <c r="G125" s="164"/>
      <c r="H125" s="164"/>
      <c r="I125" s="164"/>
      <c r="J125" s="164"/>
    </row>
    <row r="126" spans="1:10" x14ac:dyDescent="0.2">
      <c r="A126" s="164"/>
      <c r="B126" s="164"/>
      <c r="C126" s="164"/>
      <c r="D126" s="164"/>
      <c r="E126" s="164"/>
      <c r="F126" s="164"/>
      <c r="G126" s="164"/>
      <c r="H126" s="164"/>
      <c r="I126" s="164"/>
      <c r="J126" s="164"/>
    </row>
    <row r="127" spans="1:10" x14ac:dyDescent="0.2">
      <c r="A127" s="164"/>
      <c r="B127" s="164"/>
      <c r="C127" s="164"/>
      <c r="D127" s="164"/>
      <c r="E127" s="164"/>
      <c r="F127" s="164"/>
      <c r="G127" s="164"/>
      <c r="H127" s="164"/>
      <c r="I127" s="164"/>
      <c r="J127" s="164"/>
    </row>
    <row r="128" spans="1:10" x14ac:dyDescent="0.2">
      <c r="A128" s="164"/>
      <c r="B128" s="164"/>
      <c r="C128" s="164"/>
      <c r="D128" s="164"/>
      <c r="E128" s="164"/>
      <c r="F128" s="164"/>
      <c r="G128" s="164"/>
      <c r="H128" s="164"/>
      <c r="I128" s="164"/>
      <c r="J128" s="164"/>
    </row>
    <row r="129" spans="1:10" x14ac:dyDescent="0.2">
      <c r="A129" s="164"/>
      <c r="B129" s="164"/>
      <c r="C129" s="164"/>
      <c r="D129" s="164"/>
      <c r="E129" s="164"/>
      <c r="F129" s="164"/>
      <c r="G129" s="164"/>
      <c r="H129" s="164"/>
      <c r="I129" s="164"/>
      <c r="J129" s="164"/>
    </row>
    <row r="130" spans="1:10" x14ac:dyDescent="0.2">
      <c r="A130" s="164"/>
      <c r="B130" s="164"/>
      <c r="C130" s="164"/>
      <c r="D130" s="164"/>
      <c r="E130" s="164"/>
      <c r="F130" s="164"/>
      <c r="G130" s="164"/>
      <c r="H130" s="164"/>
      <c r="I130" s="164"/>
      <c r="J130" s="164"/>
    </row>
    <row r="131" spans="1:10" x14ac:dyDescent="0.2">
      <c r="A131" s="164"/>
      <c r="B131" s="164"/>
      <c r="C131" s="164"/>
      <c r="D131" s="164"/>
      <c r="E131" s="164"/>
      <c r="F131" s="164"/>
      <c r="G131" s="164"/>
      <c r="H131" s="164"/>
      <c r="I131" s="164"/>
      <c r="J131" s="164"/>
    </row>
    <row r="132" spans="1:10" x14ac:dyDescent="0.2">
      <c r="A132" s="164"/>
      <c r="B132" s="164"/>
      <c r="C132" s="164"/>
      <c r="D132" s="164"/>
      <c r="E132" s="164"/>
      <c r="F132" s="164"/>
      <c r="G132" s="164"/>
      <c r="H132" s="164"/>
      <c r="I132" s="164"/>
      <c r="J132" s="164"/>
    </row>
    <row r="133" spans="1:10" x14ac:dyDescent="0.2">
      <c r="A133" s="164"/>
      <c r="B133" s="164"/>
      <c r="C133" s="164"/>
      <c r="D133" s="164"/>
      <c r="E133" s="164"/>
      <c r="F133" s="164"/>
      <c r="G133" s="164"/>
      <c r="H133" s="164"/>
      <c r="I133" s="164"/>
      <c r="J133" s="164"/>
    </row>
    <row r="134" spans="1:10" x14ac:dyDescent="0.2">
      <c r="A134" s="164"/>
      <c r="B134" s="164"/>
      <c r="C134" s="164"/>
      <c r="D134" s="164"/>
      <c r="E134" s="164"/>
      <c r="F134" s="164"/>
      <c r="G134" s="164"/>
      <c r="H134" s="164"/>
      <c r="I134" s="164"/>
      <c r="J134" s="164"/>
    </row>
    <row r="135" spans="1:10" x14ac:dyDescent="0.2">
      <c r="A135" s="164"/>
      <c r="B135" s="164"/>
      <c r="C135" s="164"/>
      <c r="D135" s="164"/>
      <c r="E135" s="164"/>
      <c r="F135" s="164"/>
      <c r="G135" s="164"/>
      <c r="H135" s="164"/>
      <c r="I135" s="164"/>
      <c r="J135" s="164"/>
    </row>
    <row r="136" spans="1:10" x14ac:dyDescent="0.2">
      <c r="A136" s="164"/>
      <c r="B136" s="164"/>
      <c r="C136" s="164"/>
      <c r="D136" s="164"/>
      <c r="E136" s="164"/>
      <c r="F136" s="164"/>
      <c r="G136" s="164"/>
      <c r="H136" s="164"/>
      <c r="I136" s="164"/>
      <c r="J136" s="164"/>
    </row>
    <row r="137" spans="1:10" x14ac:dyDescent="0.2">
      <c r="A137" s="164"/>
      <c r="B137" s="164"/>
      <c r="C137" s="164"/>
      <c r="D137" s="164"/>
      <c r="E137" s="164"/>
      <c r="F137" s="164"/>
      <c r="G137" s="164"/>
      <c r="H137" s="164"/>
      <c r="I137" s="164"/>
      <c r="J137" s="164"/>
    </row>
    <row r="138" spans="1:10" x14ac:dyDescent="0.2">
      <c r="A138" s="164"/>
      <c r="B138" s="164"/>
      <c r="C138" s="164"/>
      <c r="D138" s="164"/>
      <c r="E138" s="164"/>
      <c r="F138" s="164"/>
      <c r="G138" s="164"/>
      <c r="H138" s="164"/>
      <c r="I138" s="164"/>
      <c r="J138" s="164"/>
    </row>
    <row r="139" spans="1:10" x14ac:dyDescent="0.2">
      <c r="A139" s="164"/>
      <c r="B139" s="164"/>
      <c r="C139" s="164"/>
      <c r="D139" s="164"/>
      <c r="E139" s="164"/>
      <c r="F139" s="164"/>
      <c r="G139" s="164"/>
      <c r="H139" s="164"/>
      <c r="I139" s="164"/>
      <c r="J139" s="164"/>
    </row>
    <row r="140" spans="1:10" x14ac:dyDescent="0.2">
      <c r="A140" s="164"/>
      <c r="B140" s="164"/>
      <c r="C140" s="164"/>
      <c r="D140" s="164"/>
      <c r="E140" s="164"/>
      <c r="F140" s="164"/>
      <c r="G140" s="164"/>
      <c r="H140" s="164"/>
      <c r="I140" s="164"/>
      <c r="J140" s="164"/>
    </row>
    <row r="141" spans="1:10" x14ac:dyDescent="0.2">
      <c r="A141" s="164"/>
      <c r="B141" s="164"/>
      <c r="C141" s="164"/>
      <c r="D141" s="164"/>
      <c r="E141" s="164"/>
      <c r="F141" s="164"/>
      <c r="G141" s="164"/>
      <c r="H141" s="164"/>
      <c r="I141" s="164"/>
      <c r="J141" s="164"/>
    </row>
    <row r="142" spans="1:10" x14ac:dyDescent="0.2">
      <c r="A142" s="164"/>
      <c r="B142" s="164"/>
      <c r="C142" s="164"/>
      <c r="D142" s="164"/>
      <c r="E142" s="164"/>
      <c r="F142" s="164"/>
      <c r="G142" s="164"/>
      <c r="H142" s="164"/>
      <c r="I142" s="164"/>
      <c r="J142" s="164"/>
    </row>
    <row r="143" spans="1:10" x14ac:dyDescent="0.2">
      <c r="A143" s="164"/>
      <c r="B143" s="164"/>
      <c r="C143" s="164"/>
      <c r="D143" s="164"/>
      <c r="E143" s="164"/>
      <c r="F143" s="164"/>
      <c r="G143" s="164"/>
      <c r="H143" s="164"/>
      <c r="I143" s="164"/>
      <c r="J143" s="164"/>
    </row>
    <row r="144" spans="1:10" x14ac:dyDescent="0.2">
      <c r="A144" s="164"/>
      <c r="B144" s="164"/>
      <c r="C144" s="164"/>
      <c r="D144" s="164"/>
      <c r="E144" s="164"/>
      <c r="F144" s="164"/>
      <c r="G144" s="164"/>
      <c r="H144" s="164"/>
      <c r="I144" s="164"/>
      <c r="J144" s="164"/>
    </row>
    <row r="145" spans="1:10" x14ac:dyDescent="0.2">
      <c r="A145" s="164"/>
      <c r="B145" s="164"/>
      <c r="C145" s="164"/>
      <c r="D145" s="164"/>
      <c r="E145" s="164"/>
      <c r="F145" s="164"/>
      <c r="G145" s="164"/>
      <c r="H145" s="164"/>
      <c r="I145" s="164"/>
      <c r="J145" s="164"/>
    </row>
    <row r="146" spans="1:10" x14ac:dyDescent="0.2">
      <c r="A146" s="164"/>
      <c r="B146" s="164"/>
      <c r="C146" s="164"/>
      <c r="D146" s="164"/>
      <c r="E146" s="164"/>
      <c r="F146" s="164"/>
      <c r="G146" s="164"/>
      <c r="H146" s="164"/>
      <c r="I146" s="164"/>
      <c r="J146" s="164"/>
    </row>
    <row r="147" spans="1:10" x14ac:dyDescent="0.2">
      <c r="A147" s="164"/>
      <c r="B147" s="164"/>
      <c r="C147" s="164"/>
      <c r="D147" s="164"/>
      <c r="E147" s="164"/>
      <c r="F147" s="164"/>
      <c r="G147" s="164"/>
      <c r="H147" s="164"/>
      <c r="I147" s="164"/>
      <c r="J147" s="164"/>
    </row>
    <row r="148" spans="1:10" x14ac:dyDescent="0.2">
      <c r="A148" s="164"/>
      <c r="B148" s="164"/>
      <c r="C148" s="164"/>
      <c r="D148" s="164"/>
      <c r="E148" s="164"/>
      <c r="F148" s="164"/>
      <c r="G148" s="164"/>
      <c r="H148" s="164"/>
      <c r="I148" s="164"/>
      <c r="J148" s="164"/>
    </row>
    <row r="149" spans="1:10" x14ac:dyDescent="0.2">
      <c r="A149" s="164"/>
      <c r="B149" s="164"/>
      <c r="C149" s="164"/>
      <c r="D149" s="164"/>
      <c r="E149" s="164"/>
      <c r="F149" s="164"/>
      <c r="G149" s="164"/>
      <c r="H149" s="164"/>
      <c r="I149" s="164"/>
      <c r="J149" s="164"/>
    </row>
    <row r="150" spans="1:10" x14ac:dyDescent="0.2">
      <c r="A150" s="164"/>
      <c r="B150" s="164"/>
      <c r="C150" s="164"/>
      <c r="D150" s="164"/>
      <c r="E150" s="164"/>
      <c r="F150" s="164"/>
      <c r="G150" s="164"/>
      <c r="H150" s="164"/>
      <c r="I150" s="164"/>
      <c r="J150" s="164"/>
    </row>
    <row r="151" spans="1:10" x14ac:dyDescent="0.2">
      <c r="A151" s="164"/>
      <c r="B151" s="164"/>
      <c r="C151" s="164"/>
      <c r="D151" s="164"/>
      <c r="E151" s="164"/>
      <c r="F151" s="164"/>
      <c r="G151" s="164"/>
      <c r="H151" s="164"/>
      <c r="I151" s="164"/>
      <c r="J151" s="164"/>
    </row>
    <row r="152" spans="1:10" x14ac:dyDescent="0.2">
      <c r="A152" s="164"/>
      <c r="B152" s="164"/>
      <c r="C152" s="164"/>
      <c r="D152" s="164"/>
      <c r="E152" s="164"/>
      <c r="F152" s="164"/>
      <c r="G152" s="164"/>
      <c r="H152" s="164"/>
      <c r="I152" s="164"/>
      <c r="J152" s="164"/>
    </row>
    <row r="153" spans="1:10" x14ac:dyDescent="0.2">
      <c r="A153" s="164"/>
      <c r="B153" s="164"/>
      <c r="C153" s="164"/>
      <c r="D153" s="164"/>
      <c r="E153" s="164"/>
      <c r="F153" s="164"/>
      <c r="G153" s="164"/>
      <c r="H153" s="164"/>
      <c r="I153" s="164"/>
      <c r="J153" s="164"/>
    </row>
    <row r="154" spans="1:10" x14ac:dyDescent="0.2">
      <c r="A154" s="164"/>
      <c r="B154" s="164"/>
      <c r="C154" s="164"/>
      <c r="D154" s="164"/>
      <c r="E154" s="164"/>
      <c r="F154" s="164"/>
      <c r="G154" s="164"/>
      <c r="H154" s="164"/>
      <c r="I154" s="164"/>
      <c r="J154" s="164"/>
    </row>
    <row r="155" spans="1:10" x14ac:dyDescent="0.2">
      <c r="A155" s="164"/>
      <c r="B155" s="164"/>
      <c r="C155" s="164"/>
      <c r="D155" s="164"/>
      <c r="E155" s="164"/>
      <c r="F155" s="164"/>
      <c r="G155" s="164"/>
      <c r="H155" s="164"/>
      <c r="I155" s="164"/>
      <c r="J155" s="164"/>
    </row>
    <row r="156" spans="1:10" x14ac:dyDescent="0.2">
      <c r="A156" s="164"/>
      <c r="B156" s="164"/>
      <c r="C156" s="164"/>
      <c r="D156" s="164"/>
      <c r="E156" s="164"/>
      <c r="F156" s="164"/>
      <c r="G156" s="164"/>
      <c r="H156" s="164"/>
      <c r="I156" s="164"/>
      <c r="J156" s="164"/>
    </row>
    <row r="157" spans="1:10" x14ac:dyDescent="0.2">
      <c r="A157" s="164"/>
      <c r="B157" s="164"/>
      <c r="C157" s="164"/>
      <c r="D157" s="164"/>
      <c r="E157" s="164"/>
      <c r="F157" s="164"/>
      <c r="G157" s="164"/>
      <c r="H157" s="164"/>
      <c r="I157" s="164"/>
      <c r="J157" s="164"/>
    </row>
    <row r="158" spans="1:10" x14ac:dyDescent="0.2">
      <c r="A158" s="164"/>
      <c r="B158" s="164"/>
      <c r="C158" s="164"/>
      <c r="D158" s="164"/>
      <c r="E158" s="164"/>
      <c r="F158" s="164"/>
      <c r="G158" s="164"/>
      <c r="H158" s="164"/>
      <c r="I158" s="164"/>
      <c r="J158" s="164"/>
    </row>
    <row r="159" spans="1:10" x14ac:dyDescent="0.2">
      <c r="A159" s="164"/>
      <c r="B159" s="164"/>
      <c r="C159" s="164"/>
      <c r="D159" s="164"/>
      <c r="E159" s="164"/>
      <c r="F159" s="164"/>
      <c r="G159" s="164"/>
      <c r="H159" s="164"/>
      <c r="I159" s="164"/>
      <c r="J159" s="164"/>
    </row>
    <row r="160" spans="1:10" x14ac:dyDescent="0.2">
      <c r="A160" s="164"/>
      <c r="B160" s="164"/>
      <c r="C160" s="164"/>
      <c r="D160" s="164"/>
      <c r="E160" s="164"/>
      <c r="F160" s="164"/>
      <c r="G160" s="164"/>
      <c r="H160" s="164"/>
      <c r="I160" s="164"/>
      <c r="J160" s="164"/>
    </row>
    <row r="161" spans="1:10" x14ac:dyDescent="0.2">
      <c r="A161" s="164"/>
      <c r="B161" s="164"/>
      <c r="C161" s="164"/>
      <c r="D161" s="164"/>
      <c r="E161" s="164"/>
      <c r="F161" s="164"/>
      <c r="G161" s="164"/>
      <c r="H161" s="164"/>
      <c r="I161" s="164"/>
      <c r="J161" s="164"/>
    </row>
    <row r="162" spans="1:10" x14ac:dyDescent="0.2">
      <c r="A162" s="164"/>
      <c r="B162" s="164"/>
      <c r="C162" s="164"/>
      <c r="D162" s="164"/>
      <c r="E162" s="164"/>
      <c r="F162" s="164"/>
      <c r="G162" s="164"/>
      <c r="H162" s="164"/>
      <c r="I162" s="164"/>
      <c r="J162" s="164"/>
    </row>
    <row r="163" spans="1:10" x14ac:dyDescent="0.2">
      <c r="A163" s="164"/>
      <c r="B163" s="164"/>
      <c r="C163" s="164"/>
      <c r="D163" s="164"/>
      <c r="E163" s="164"/>
      <c r="F163" s="164"/>
      <c r="G163" s="164"/>
      <c r="H163" s="164"/>
      <c r="I163" s="164"/>
      <c r="J163" s="164"/>
    </row>
    <row r="164" spans="1:10" x14ac:dyDescent="0.2">
      <c r="A164" s="164"/>
      <c r="B164" s="164"/>
      <c r="C164" s="164"/>
      <c r="D164" s="164"/>
      <c r="E164" s="164"/>
      <c r="F164" s="164"/>
      <c r="G164" s="164"/>
      <c r="H164" s="164"/>
      <c r="I164" s="164"/>
      <c r="J164" s="164"/>
    </row>
    <row r="165" spans="1:10" x14ac:dyDescent="0.2">
      <c r="A165" s="164"/>
      <c r="B165" s="164"/>
      <c r="C165" s="164"/>
      <c r="D165" s="164"/>
      <c r="E165" s="164"/>
      <c r="F165" s="164"/>
      <c r="G165" s="164"/>
      <c r="H165" s="164"/>
      <c r="I165" s="164"/>
      <c r="J165" s="164"/>
    </row>
    <row r="166" spans="1:10" x14ac:dyDescent="0.2">
      <c r="A166" s="164"/>
      <c r="B166" s="164"/>
      <c r="C166" s="164"/>
      <c r="D166" s="164"/>
      <c r="E166" s="164"/>
      <c r="F166" s="164"/>
      <c r="G166" s="164"/>
      <c r="H166" s="164"/>
      <c r="I166" s="164"/>
      <c r="J166" s="164"/>
    </row>
    <row r="167" spans="1:10" x14ac:dyDescent="0.2">
      <c r="A167" s="164"/>
      <c r="B167" s="164"/>
      <c r="C167" s="164"/>
      <c r="D167" s="164"/>
      <c r="E167" s="164"/>
      <c r="F167" s="164"/>
      <c r="G167" s="164"/>
      <c r="H167" s="164"/>
      <c r="I167" s="164"/>
      <c r="J167" s="164"/>
    </row>
    <row r="168" spans="1:10" x14ac:dyDescent="0.2">
      <c r="A168" s="164"/>
      <c r="B168" s="164"/>
      <c r="C168" s="164"/>
      <c r="D168" s="164"/>
      <c r="E168" s="164"/>
      <c r="F168" s="164"/>
      <c r="G168" s="164"/>
      <c r="H168" s="164"/>
      <c r="I168" s="164"/>
      <c r="J168" s="164"/>
    </row>
    <row r="169" spans="1:10" x14ac:dyDescent="0.2">
      <c r="A169" s="164"/>
      <c r="B169" s="164"/>
      <c r="C169" s="164"/>
      <c r="D169" s="164"/>
      <c r="E169" s="164"/>
      <c r="F169" s="164"/>
      <c r="G169" s="164"/>
      <c r="H169" s="164"/>
      <c r="I169" s="164"/>
      <c r="J169" s="164"/>
    </row>
    <row r="170" spans="1:10" x14ac:dyDescent="0.2">
      <c r="A170" s="164"/>
      <c r="B170" s="164"/>
      <c r="C170" s="164"/>
      <c r="D170" s="164"/>
      <c r="E170" s="164"/>
      <c r="F170" s="164"/>
      <c r="G170" s="164"/>
      <c r="H170" s="164"/>
      <c r="I170" s="164"/>
      <c r="J170" s="164"/>
    </row>
    <row r="171" spans="1:10" x14ac:dyDescent="0.2">
      <c r="A171" s="164"/>
      <c r="B171" s="164"/>
      <c r="C171" s="164"/>
      <c r="D171" s="164"/>
      <c r="E171" s="164"/>
      <c r="F171" s="164"/>
      <c r="G171" s="164"/>
      <c r="H171" s="164"/>
      <c r="I171" s="164"/>
      <c r="J171" s="164"/>
    </row>
    <row r="172" spans="1:10" x14ac:dyDescent="0.2">
      <c r="A172" s="164"/>
      <c r="B172" s="164"/>
      <c r="C172" s="164"/>
      <c r="D172" s="164"/>
      <c r="E172" s="164"/>
      <c r="F172" s="164"/>
      <c r="G172" s="164"/>
      <c r="H172" s="164"/>
      <c r="I172" s="164"/>
      <c r="J172" s="164"/>
    </row>
    <row r="173" spans="1:10" x14ac:dyDescent="0.2">
      <c r="A173" s="164"/>
      <c r="B173" s="164"/>
      <c r="C173" s="164"/>
      <c r="D173" s="164"/>
      <c r="E173" s="164"/>
      <c r="F173" s="164"/>
      <c r="G173" s="164"/>
      <c r="H173" s="164"/>
      <c r="I173" s="164"/>
      <c r="J173" s="164"/>
    </row>
    <row r="174" spans="1:10" x14ac:dyDescent="0.2">
      <c r="A174" s="164"/>
      <c r="B174" s="164"/>
      <c r="C174" s="164"/>
      <c r="D174" s="164"/>
      <c r="E174" s="164"/>
      <c r="F174" s="164"/>
      <c r="G174" s="164"/>
      <c r="H174" s="164"/>
      <c r="I174" s="164"/>
      <c r="J174" s="164"/>
    </row>
    <row r="175" spans="1:10" x14ac:dyDescent="0.2">
      <c r="A175" s="164"/>
      <c r="B175" s="164"/>
      <c r="C175" s="164"/>
      <c r="D175" s="164"/>
      <c r="E175" s="164"/>
      <c r="F175" s="164"/>
      <c r="G175" s="164"/>
      <c r="H175" s="164"/>
      <c r="I175" s="164"/>
      <c r="J175" s="164"/>
    </row>
    <row r="176" spans="1:10" x14ac:dyDescent="0.2">
      <c r="A176" s="164"/>
      <c r="B176" s="164"/>
      <c r="C176" s="164"/>
      <c r="D176" s="164"/>
      <c r="E176" s="164"/>
      <c r="F176" s="164"/>
      <c r="G176" s="164"/>
      <c r="H176" s="164"/>
      <c r="I176" s="164"/>
      <c r="J176" s="164"/>
    </row>
    <row r="177" spans="1:10" x14ac:dyDescent="0.2">
      <c r="A177" s="164"/>
      <c r="B177" s="164"/>
      <c r="C177" s="164"/>
      <c r="D177" s="164"/>
      <c r="E177" s="164"/>
      <c r="F177" s="164"/>
      <c r="G177" s="164"/>
      <c r="H177" s="164"/>
      <c r="I177" s="164"/>
      <c r="J177" s="164"/>
    </row>
    <row r="178" spans="1:10" x14ac:dyDescent="0.2">
      <c r="A178" s="164"/>
      <c r="B178" s="164"/>
      <c r="C178" s="164"/>
      <c r="D178" s="164"/>
      <c r="E178" s="164"/>
      <c r="F178" s="164"/>
      <c r="G178" s="164"/>
      <c r="H178" s="164"/>
      <c r="I178" s="164"/>
      <c r="J178" s="164"/>
    </row>
    <row r="179" spans="1:10" x14ac:dyDescent="0.2">
      <c r="A179" s="164"/>
      <c r="B179" s="164"/>
      <c r="C179" s="164"/>
      <c r="D179" s="164"/>
      <c r="E179" s="164"/>
      <c r="F179" s="164"/>
      <c r="G179" s="164"/>
      <c r="H179" s="164"/>
      <c r="I179" s="164"/>
      <c r="J179" s="164"/>
    </row>
    <row r="180" spans="1:10" x14ac:dyDescent="0.2">
      <c r="A180" s="164"/>
      <c r="B180" s="164"/>
      <c r="C180" s="164"/>
      <c r="D180" s="164"/>
      <c r="E180" s="164"/>
      <c r="F180" s="164"/>
      <c r="G180" s="164"/>
      <c r="H180" s="164"/>
      <c r="I180" s="164"/>
      <c r="J180" s="164"/>
    </row>
    <row r="181" spans="1:10" x14ac:dyDescent="0.2">
      <c r="A181" s="164"/>
      <c r="B181" s="164"/>
      <c r="C181" s="164"/>
      <c r="D181" s="164"/>
      <c r="E181" s="164"/>
      <c r="F181" s="164"/>
      <c r="G181" s="164"/>
      <c r="H181" s="164"/>
      <c r="I181" s="164"/>
      <c r="J181" s="164"/>
    </row>
    <row r="182" spans="1:10" x14ac:dyDescent="0.2">
      <c r="A182" s="164"/>
      <c r="B182" s="164"/>
      <c r="C182" s="164"/>
      <c r="D182" s="164"/>
      <c r="E182" s="164"/>
      <c r="F182" s="164"/>
      <c r="G182" s="164"/>
      <c r="H182" s="164"/>
      <c r="I182" s="164"/>
      <c r="J182" s="164"/>
    </row>
    <row r="183" spans="1:10" x14ac:dyDescent="0.2">
      <c r="A183" s="164"/>
      <c r="B183" s="164"/>
      <c r="C183" s="164"/>
      <c r="D183" s="164"/>
      <c r="E183" s="164"/>
      <c r="F183" s="164"/>
      <c r="G183" s="164"/>
      <c r="H183" s="164"/>
      <c r="I183" s="164"/>
      <c r="J183" s="164"/>
    </row>
    <row r="184" spans="1:10" x14ac:dyDescent="0.2">
      <c r="A184" s="164"/>
      <c r="B184" s="164"/>
      <c r="C184" s="164"/>
      <c r="D184" s="164"/>
      <c r="E184" s="164"/>
      <c r="F184" s="164"/>
      <c r="G184" s="164"/>
      <c r="H184" s="164"/>
      <c r="I184" s="164"/>
      <c r="J184" s="164"/>
    </row>
    <row r="185" spans="1:10" x14ac:dyDescent="0.2">
      <c r="A185" s="164"/>
      <c r="B185" s="164"/>
      <c r="C185" s="164"/>
      <c r="D185" s="164"/>
      <c r="E185" s="164"/>
      <c r="F185" s="164"/>
      <c r="G185" s="164"/>
      <c r="H185" s="164"/>
      <c r="I185" s="164"/>
      <c r="J185" s="164"/>
    </row>
    <row r="186" spans="1:10" x14ac:dyDescent="0.2">
      <c r="A186" s="164"/>
      <c r="B186" s="164"/>
      <c r="C186" s="164"/>
      <c r="D186" s="164"/>
      <c r="E186" s="164"/>
      <c r="F186" s="164"/>
      <c r="G186" s="164"/>
      <c r="H186" s="164"/>
      <c r="I186" s="164"/>
      <c r="J186" s="164"/>
    </row>
    <row r="187" spans="1:10" x14ac:dyDescent="0.2">
      <c r="A187" s="164"/>
      <c r="B187" s="164"/>
      <c r="C187" s="164"/>
      <c r="D187" s="164"/>
      <c r="E187" s="164"/>
      <c r="F187" s="164"/>
      <c r="G187" s="164"/>
      <c r="H187" s="164"/>
      <c r="I187" s="164"/>
      <c r="J187" s="164"/>
    </row>
    <row r="188" spans="1:10" x14ac:dyDescent="0.2">
      <c r="A188" s="164"/>
      <c r="B188" s="164"/>
      <c r="C188" s="164"/>
      <c r="D188" s="164"/>
      <c r="E188" s="164"/>
      <c r="F188" s="164"/>
      <c r="G188" s="164"/>
      <c r="H188" s="164"/>
      <c r="I188" s="164"/>
      <c r="J188" s="164"/>
    </row>
    <row r="189" spans="1:10" x14ac:dyDescent="0.2">
      <c r="A189" s="164"/>
      <c r="B189" s="164"/>
      <c r="C189" s="164"/>
      <c r="D189" s="164"/>
      <c r="E189" s="164"/>
      <c r="F189" s="164"/>
      <c r="G189" s="164"/>
      <c r="H189" s="164"/>
      <c r="I189" s="164"/>
      <c r="J189" s="164"/>
    </row>
    <row r="190" spans="1:10" x14ac:dyDescent="0.2">
      <c r="A190" s="164"/>
      <c r="B190" s="164"/>
      <c r="C190" s="164"/>
      <c r="D190" s="164"/>
      <c r="E190" s="164"/>
      <c r="F190" s="164"/>
      <c r="G190" s="164"/>
      <c r="H190" s="164"/>
      <c r="I190" s="164"/>
      <c r="J190" s="164"/>
    </row>
    <row r="191" spans="1:10" x14ac:dyDescent="0.2">
      <c r="A191" s="164"/>
      <c r="B191" s="164"/>
      <c r="C191" s="164"/>
      <c r="D191" s="164"/>
      <c r="E191" s="164"/>
      <c r="F191" s="164"/>
      <c r="G191" s="164"/>
      <c r="H191" s="164"/>
      <c r="I191" s="164"/>
      <c r="J191" s="164"/>
    </row>
    <row r="192" spans="1:10" x14ac:dyDescent="0.2">
      <c r="A192" s="164"/>
      <c r="B192" s="164"/>
      <c r="C192" s="164"/>
      <c r="D192" s="164"/>
      <c r="E192" s="164"/>
      <c r="F192" s="164"/>
      <c r="G192" s="164"/>
      <c r="H192" s="164"/>
      <c r="I192" s="164"/>
      <c r="J192" s="164"/>
    </row>
    <row r="193" spans="1:10" x14ac:dyDescent="0.2">
      <c r="A193" s="164"/>
      <c r="B193" s="164"/>
      <c r="C193" s="164"/>
      <c r="D193" s="164"/>
      <c r="E193" s="164"/>
      <c r="F193" s="164"/>
      <c r="G193" s="164"/>
      <c r="H193" s="164"/>
      <c r="I193" s="164"/>
      <c r="J193" s="164"/>
    </row>
    <row r="194" spans="1:10" x14ac:dyDescent="0.2">
      <c r="A194" s="164"/>
      <c r="B194" s="164"/>
      <c r="C194" s="164"/>
      <c r="D194" s="164"/>
      <c r="E194" s="164"/>
      <c r="F194" s="164"/>
      <c r="G194" s="164"/>
      <c r="H194" s="164"/>
      <c r="I194" s="164"/>
      <c r="J194" s="164"/>
    </row>
    <row r="195" spans="1:10" x14ac:dyDescent="0.2">
      <c r="A195" s="164"/>
      <c r="B195" s="164"/>
      <c r="C195" s="164"/>
      <c r="D195" s="164"/>
      <c r="E195" s="164"/>
      <c r="F195" s="164"/>
      <c r="G195" s="164"/>
      <c r="H195" s="164"/>
      <c r="I195" s="164"/>
      <c r="J195" s="164"/>
    </row>
    <row r="196" spans="1:10" x14ac:dyDescent="0.2">
      <c r="A196" s="164"/>
      <c r="B196" s="164"/>
      <c r="C196" s="164"/>
      <c r="D196" s="164"/>
      <c r="E196" s="164"/>
      <c r="F196" s="164"/>
      <c r="G196" s="164"/>
      <c r="H196" s="164"/>
      <c r="I196" s="164"/>
      <c r="J196" s="164"/>
    </row>
    <row r="197" spans="1:10" x14ac:dyDescent="0.2">
      <c r="A197" s="164"/>
      <c r="B197" s="164"/>
      <c r="C197" s="164"/>
      <c r="D197" s="164"/>
      <c r="E197" s="164"/>
      <c r="F197" s="164"/>
      <c r="G197" s="164"/>
      <c r="H197" s="164"/>
      <c r="I197" s="164"/>
      <c r="J197" s="164"/>
    </row>
    <row r="198" spans="1:10" x14ac:dyDescent="0.2">
      <c r="A198" s="164"/>
      <c r="B198" s="164"/>
      <c r="C198" s="164"/>
      <c r="D198" s="164"/>
      <c r="E198" s="164"/>
      <c r="F198" s="164"/>
      <c r="G198" s="164"/>
      <c r="H198" s="164"/>
      <c r="I198" s="164"/>
      <c r="J198" s="164"/>
    </row>
    <row r="199" spans="1:10" x14ac:dyDescent="0.2">
      <c r="A199" s="164"/>
      <c r="B199" s="164"/>
      <c r="C199" s="164"/>
      <c r="D199" s="164"/>
      <c r="E199" s="164"/>
      <c r="F199" s="164"/>
      <c r="G199" s="164"/>
      <c r="H199" s="164"/>
      <c r="I199" s="164"/>
      <c r="J199" s="164"/>
    </row>
    <row r="200" spans="1:10" x14ac:dyDescent="0.2">
      <c r="A200" s="164"/>
      <c r="B200" s="164"/>
      <c r="C200" s="164"/>
      <c r="D200" s="164"/>
      <c r="E200" s="164"/>
      <c r="F200" s="164"/>
      <c r="G200" s="164"/>
      <c r="H200" s="164"/>
      <c r="I200" s="164"/>
      <c r="J200" s="164"/>
    </row>
    <row r="201" spans="1:10" x14ac:dyDescent="0.2">
      <c r="A201" s="164"/>
      <c r="B201" s="164"/>
      <c r="C201" s="164"/>
      <c r="D201" s="164"/>
      <c r="E201" s="164"/>
      <c r="F201" s="164"/>
      <c r="G201" s="164"/>
      <c r="H201" s="164"/>
      <c r="I201" s="164"/>
      <c r="J201" s="164"/>
    </row>
    <row r="202" spans="1:10" x14ac:dyDescent="0.2">
      <c r="A202" s="164"/>
      <c r="B202" s="164"/>
      <c r="C202" s="164"/>
      <c r="D202" s="164"/>
      <c r="E202" s="164"/>
      <c r="F202" s="164"/>
      <c r="G202" s="164"/>
      <c r="H202" s="164"/>
      <c r="I202" s="164"/>
      <c r="J202" s="164"/>
    </row>
    <row r="203" spans="1:10" x14ac:dyDescent="0.2">
      <c r="A203" s="164"/>
      <c r="B203" s="164"/>
      <c r="C203" s="164"/>
      <c r="D203" s="164"/>
      <c r="E203" s="164"/>
      <c r="F203" s="164"/>
      <c r="G203" s="164"/>
      <c r="H203" s="164"/>
      <c r="I203" s="164"/>
      <c r="J203" s="164"/>
    </row>
    <row r="204" spans="1:10" x14ac:dyDescent="0.2">
      <c r="A204" s="164"/>
      <c r="B204" s="164"/>
      <c r="C204" s="164"/>
      <c r="D204" s="164"/>
      <c r="E204" s="164"/>
      <c r="F204" s="164"/>
      <c r="G204" s="164"/>
      <c r="H204" s="164"/>
      <c r="I204" s="164"/>
      <c r="J204" s="164"/>
    </row>
    <row r="205" spans="1:10" x14ac:dyDescent="0.2">
      <c r="A205" s="164"/>
      <c r="B205" s="164"/>
      <c r="C205" s="164"/>
      <c r="D205" s="164"/>
      <c r="E205" s="164"/>
      <c r="F205" s="164"/>
      <c r="G205" s="164"/>
      <c r="H205" s="164"/>
      <c r="I205" s="164"/>
      <c r="J205" s="164"/>
    </row>
    <row r="206" spans="1:10" x14ac:dyDescent="0.2">
      <c r="A206" s="164"/>
      <c r="B206" s="164"/>
      <c r="C206" s="164"/>
      <c r="D206" s="164"/>
      <c r="E206" s="164"/>
      <c r="F206" s="164"/>
      <c r="G206" s="164"/>
      <c r="H206" s="164"/>
      <c r="I206" s="164"/>
      <c r="J206" s="164"/>
    </row>
    <row r="207" spans="1:10" x14ac:dyDescent="0.2">
      <c r="A207" s="164"/>
      <c r="B207" s="164"/>
      <c r="C207" s="164"/>
      <c r="D207" s="164"/>
      <c r="E207" s="164"/>
      <c r="F207" s="164"/>
      <c r="G207" s="164"/>
      <c r="H207" s="164"/>
      <c r="I207" s="164"/>
      <c r="J207" s="164"/>
    </row>
    <row r="208" spans="1:10" x14ac:dyDescent="0.2">
      <c r="A208" s="164"/>
      <c r="B208" s="164"/>
      <c r="C208" s="164"/>
      <c r="D208" s="164"/>
      <c r="E208" s="164"/>
      <c r="F208" s="164"/>
      <c r="G208" s="164"/>
      <c r="H208" s="164"/>
      <c r="I208" s="164"/>
      <c r="J208" s="164"/>
    </row>
    <row r="209" spans="1:10" x14ac:dyDescent="0.2">
      <c r="A209" s="164"/>
      <c r="B209" s="164"/>
      <c r="C209" s="164"/>
      <c r="D209" s="164"/>
      <c r="E209" s="164"/>
      <c r="F209" s="164"/>
      <c r="G209" s="164"/>
      <c r="H209" s="164"/>
      <c r="I209" s="164"/>
      <c r="J209" s="164"/>
    </row>
    <row r="210" spans="1:10" x14ac:dyDescent="0.2">
      <c r="A210" s="164"/>
      <c r="B210" s="164"/>
      <c r="C210" s="164"/>
      <c r="D210" s="164"/>
      <c r="E210" s="164"/>
      <c r="F210" s="164"/>
      <c r="G210" s="164"/>
      <c r="H210" s="164"/>
      <c r="I210" s="164"/>
      <c r="J210" s="164"/>
    </row>
    <row r="211" spans="1:10" x14ac:dyDescent="0.2">
      <c r="A211" s="164"/>
      <c r="B211" s="164"/>
      <c r="C211" s="164"/>
      <c r="D211" s="164"/>
      <c r="E211" s="164"/>
      <c r="F211" s="164"/>
      <c r="G211" s="164"/>
      <c r="H211" s="164"/>
      <c r="I211" s="164"/>
      <c r="J211" s="164"/>
    </row>
    <row r="212" spans="1:10" x14ac:dyDescent="0.2">
      <c r="A212" s="164"/>
      <c r="B212" s="164"/>
      <c r="C212" s="164"/>
      <c r="D212" s="164"/>
      <c r="E212" s="164"/>
      <c r="F212" s="164"/>
      <c r="G212" s="164"/>
      <c r="H212" s="164"/>
      <c r="I212" s="164"/>
      <c r="J212" s="164"/>
    </row>
    <row r="213" spans="1:10" x14ac:dyDescent="0.2">
      <c r="A213" s="164"/>
      <c r="B213" s="164"/>
      <c r="C213" s="164"/>
      <c r="D213" s="164"/>
      <c r="E213" s="164"/>
      <c r="F213" s="164"/>
      <c r="G213" s="164"/>
      <c r="H213" s="164"/>
      <c r="I213" s="164"/>
      <c r="J213" s="164"/>
    </row>
    <row r="214" spans="1:10" x14ac:dyDescent="0.2">
      <c r="A214" s="164"/>
      <c r="B214" s="164"/>
      <c r="C214" s="164"/>
      <c r="D214" s="164"/>
      <c r="E214" s="164"/>
      <c r="F214" s="164"/>
      <c r="G214" s="164"/>
      <c r="H214" s="164"/>
      <c r="I214" s="164"/>
      <c r="J214" s="164"/>
    </row>
    <row r="215" spans="1:10" x14ac:dyDescent="0.2">
      <c r="A215" s="164"/>
      <c r="B215" s="164"/>
      <c r="C215" s="164"/>
      <c r="D215" s="164"/>
      <c r="E215" s="164"/>
      <c r="F215" s="164"/>
      <c r="G215" s="164"/>
      <c r="H215" s="164"/>
      <c r="I215" s="164"/>
      <c r="J215" s="164"/>
    </row>
    <row r="216" spans="1:10" x14ac:dyDescent="0.2">
      <c r="A216" s="164"/>
      <c r="B216" s="164"/>
      <c r="C216" s="164"/>
      <c r="D216" s="164"/>
      <c r="E216" s="164"/>
      <c r="F216" s="164"/>
      <c r="G216" s="164"/>
      <c r="H216" s="164"/>
      <c r="I216" s="164"/>
      <c r="J216" s="164"/>
    </row>
    <row r="217" spans="1:10" x14ac:dyDescent="0.2">
      <c r="A217" s="164"/>
      <c r="B217" s="164"/>
      <c r="C217" s="164"/>
      <c r="D217" s="164"/>
      <c r="E217" s="164"/>
      <c r="F217" s="164"/>
      <c r="G217" s="164"/>
      <c r="H217" s="164"/>
      <c r="I217" s="164"/>
      <c r="J217" s="164"/>
    </row>
    <row r="218" spans="1:10" x14ac:dyDescent="0.2">
      <c r="A218" s="164"/>
      <c r="B218" s="164"/>
      <c r="C218" s="164"/>
      <c r="D218" s="164"/>
      <c r="E218" s="164"/>
      <c r="F218" s="164"/>
      <c r="G218" s="164"/>
      <c r="H218" s="164"/>
      <c r="I218" s="164"/>
      <c r="J218" s="164"/>
    </row>
    <row r="219" spans="1:10" x14ac:dyDescent="0.2">
      <c r="A219" s="164"/>
      <c r="B219" s="164"/>
      <c r="C219" s="164"/>
      <c r="D219" s="164"/>
      <c r="E219" s="164"/>
      <c r="F219" s="164"/>
      <c r="G219" s="164"/>
      <c r="H219" s="164"/>
      <c r="I219" s="164"/>
      <c r="J219" s="164"/>
    </row>
    <row r="220" spans="1:10" x14ac:dyDescent="0.2">
      <c r="A220" s="164"/>
      <c r="B220" s="164"/>
      <c r="C220" s="164"/>
      <c r="D220" s="164"/>
      <c r="E220" s="164"/>
      <c r="F220" s="164"/>
      <c r="G220" s="164"/>
      <c r="H220" s="164"/>
      <c r="I220" s="164"/>
      <c r="J220" s="164"/>
    </row>
    <row r="221" spans="1:10" x14ac:dyDescent="0.2">
      <c r="A221" s="164"/>
      <c r="B221" s="164"/>
      <c r="C221" s="164"/>
      <c r="D221" s="164"/>
      <c r="E221" s="164"/>
      <c r="F221" s="164"/>
      <c r="G221" s="164"/>
      <c r="H221" s="164"/>
      <c r="I221" s="164"/>
      <c r="J221" s="164"/>
    </row>
    <row r="222" spans="1:10" x14ac:dyDescent="0.2">
      <c r="A222" s="164"/>
      <c r="B222" s="164"/>
      <c r="C222" s="164"/>
      <c r="D222" s="164"/>
      <c r="E222" s="164"/>
      <c r="F222" s="164"/>
      <c r="G222" s="164"/>
      <c r="H222" s="164"/>
      <c r="I222" s="164"/>
      <c r="J222" s="164"/>
    </row>
    <row r="223" spans="1:10" x14ac:dyDescent="0.2">
      <c r="A223" s="164"/>
      <c r="B223" s="164"/>
      <c r="C223" s="164"/>
      <c r="D223" s="164"/>
      <c r="E223" s="164"/>
      <c r="F223" s="164"/>
      <c r="G223" s="164"/>
      <c r="H223" s="164"/>
      <c r="I223" s="164"/>
      <c r="J223" s="164"/>
    </row>
    <row r="224" spans="1:10" x14ac:dyDescent="0.2">
      <c r="A224" s="164"/>
      <c r="B224" s="164"/>
      <c r="C224" s="164"/>
      <c r="D224" s="164"/>
      <c r="E224" s="164"/>
      <c r="F224" s="164"/>
      <c r="G224" s="164"/>
      <c r="H224" s="164"/>
      <c r="I224" s="164"/>
      <c r="J224" s="164"/>
    </row>
    <row r="225" spans="1:10" x14ac:dyDescent="0.2">
      <c r="A225" s="164"/>
      <c r="B225" s="164"/>
      <c r="C225" s="164"/>
      <c r="D225" s="164"/>
      <c r="E225" s="164"/>
      <c r="F225" s="164"/>
      <c r="G225" s="164"/>
      <c r="H225" s="164"/>
      <c r="I225" s="164"/>
      <c r="J225" s="164"/>
    </row>
    <row r="226" spans="1:10" x14ac:dyDescent="0.2">
      <c r="A226" s="164"/>
      <c r="B226" s="164"/>
      <c r="C226" s="164"/>
      <c r="D226" s="164"/>
      <c r="E226" s="164"/>
      <c r="F226" s="164"/>
      <c r="G226" s="164"/>
      <c r="H226" s="164"/>
      <c r="I226" s="164"/>
      <c r="J226" s="164"/>
    </row>
    <row r="227" spans="1:10" x14ac:dyDescent="0.2">
      <c r="A227" s="164"/>
      <c r="B227" s="164"/>
      <c r="C227" s="164"/>
      <c r="D227" s="164"/>
      <c r="E227" s="164"/>
      <c r="F227" s="164"/>
      <c r="G227" s="164"/>
      <c r="H227" s="164"/>
      <c r="I227" s="164"/>
      <c r="J227" s="164"/>
    </row>
    <row r="228" spans="1:10" x14ac:dyDescent="0.2">
      <c r="A228" s="164"/>
      <c r="B228" s="164"/>
      <c r="C228" s="164"/>
      <c r="D228" s="164"/>
      <c r="E228" s="164"/>
      <c r="F228" s="164"/>
      <c r="G228" s="164"/>
      <c r="H228" s="164"/>
      <c r="I228" s="164"/>
      <c r="J228" s="164"/>
    </row>
    <row r="229" spans="1:10" x14ac:dyDescent="0.2">
      <c r="A229" s="164"/>
      <c r="B229" s="164"/>
      <c r="C229" s="164"/>
      <c r="D229" s="164"/>
      <c r="E229" s="164"/>
      <c r="F229" s="164"/>
      <c r="G229" s="164"/>
      <c r="H229" s="164"/>
      <c r="I229" s="164"/>
      <c r="J229" s="164"/>
    </row>
    <row r="230" spans="1:10" x14ac:dyDescent="0.2">
      <c r="A230" s="164"/>
      <c r="B230" s="164"/>
      <c r="C230" s="164"/>
      <c r="D230" s="164"/>
      <c r="E230" s="164"/>
      <c r="F230" s="164"/>
      <c r="G230" s="164"/>
      <c r="H230" s="164"/>
      <c r="I230" s="164"/>
      <c r="J230" s="164"/>
    </row>
    <row r="231" spans="1:10" x14ac:dyDescent="0.2">
      <c r="A231" s="164"/>
      <c r="B231" s="164"/>
      <c r="C231" s="164"/>
      <c r="D231" s="164"/>
      <c r="E231" s="164"/>
      <c r="F231" s="164"/>
      <c r="G231" s="164"/>
      <c r="H231" s="164"/>
      <c r="I231" s="164"/>
      <c r="J231" s="164"/>
    </row>
    <row r="232" spans="1:10" x14ac:dyDescent="0.2">
      <c r="A232" s="164"/>
      <c r="B232" s="164"/>
      <c r="C232" s="164"/>
      <c r="D232" s="164"/>
      <c r="E232" s="164"/>
      <c r="F232" s="164"/>
      <c r="G232" s="164"/>
      <c r="H232" s="164"/>
      <c r="I232" s="164"/>
      <c r="J232" s="164"/>
    </row>
    <row r="233" spans="1:10" x14ac:dyDescent="0.2">
      <c r="A233" s="164"/>
      <c r="B233" s="164"/>
      <c r="C233" s="164"/>
      <c r="D233" s="164"/>
      <c r="E233" s="164"/>
      <c r="F233" s="164"/>
      <c r="G233" s="164"/>
      <c r="H233" s="164"/>
      <c r="I233" s="164"/>
      <c r="J233" s="164"/>
    </row>
    <row r="234" spans="1:10" x14ac:dyDescent="0.2">
      <c r="A234" s="164"/>
      <c r="B234" s="164"/>
      <c r="C234" s="164"/>
      <c r="D234" s="164"/>
      <c r="E234" s="164"/>
      <c r="F234" s="164"/>
      <c r="G234" s="164"/>
      <c r="H234" s="164"/>
      <c r="I234" s="164"/>
      <c r="J234" s="164"/>
    </row>
    <row r="235" spans="1:10" x14ac:dyDescent="0.2">
      <c r="A235" s="164"/>
      <c r="B235" s="164"/>
      <c r="C235" s="164"/>
      <c r="D235" s="164"/>
      <c r="E235" s="164"/>
      <c r="F235" s="164"/>
      <c r="G235" s="164"/>
      <c r="H235" s="164"/>
      <c r="I235" s="164"/>
      <c r="J235" s="164"/>
    </row>
    <row r="236" spans="1:10" x14ac:dyDescent="0.2">
      <c r="A236" s="164"/>
      <c r="B236" s="164"/>
      <c r="C236" s="164"/>
      <c r="D236" s="164"/>
      <c r="E236" s="164"/>
      <c r="F236" s="164"/>
      <c r="G236" s="164"/>
      <c r="H236" s="164"/>
      <c r="I236" s="164"/>
      <c r="J236" s="164"/>
    </row>
    <row r="237" spans="1:10" x14ac:dyDescent="0.2">
      <c r="A237" s="164"/>
      <c r="B237" s="164"/>
      <c r="C237" s="164"/>
      <c r="D237" s="164"/>
      <c r="E237" s="164"/>
      <c r="F237" s="164"/>
      <c r="G237" s="164"/>
      <c r="H237" s="164"/>
      <c r="I237" s="164"/>
      <c r="J237" s="164"/>
    </row>
    <row r="238" spans="1:10" x14ac:dyDescent="0.2">
      <c r="A238" s="164"/>
      <c r="B238" s="164"/>
      <c r="C238" s="164"/>
      <c r="D238" s="164"/>
      <c r="E238" s="164"/>
      <c r="F238" s="164"/>
      <c r="G238" s="164"/>
      <c r="H238" s="164"/>
      <c r="I238" s="164"/>
      <c r="J238" s="164"/>
    </row>
    <row r="239" spans="1:10" x14ac:dyDescent="0.2">
      <c r="A239" s="164"/>
      <c r="B239" s="164"/>
      <c r="C239" s="164"/>
      <c r="D239" s="164"/>
      <c r="E239" s="164"/>
      <c r="F239" s="164"/>
      <c r="G239" s="164"/>
      <c r="H239" s="164"/>
      <c r="I239" s="164"/>
      <c r="J239" s="164"/>
    </row>
    <row r="240" spans="1:10" x14ac:dyDescent="0.2">
      <c r="A240" s="164"/>
      <c r="B240" s="164"/>
      <c r="C240" s="164"/>
      <c r="D240" s="164"/>
      <c r="E240" s="164"/>
      <c r="F240" s="164"/>
      <c r="G240" s="164"/>
      <c r="H240" s="164"/>
      <c r="I240" s="164"/>
      <c r="J240" s="164"/>
    </row>
    <row r="241" spans="1:10" x14ac:dyDescent="0.2">
      <c r="A241" s="164"/>
      <c r="B241" s="164"/>
      <c r="C241" s="164"/>
      <c r="D241" s="164"/>
      <c r="E241" s="164"/>
      <c r="F241" s="164"/>
      <c r="G241" s="164"/>
      <c r="H241" s="164"/>
      <c r="I241" s="164"/>
      <c r="J241" s="164"/>
    </row>
    <row r="242" spans="1:10" x14ac:dyDescent="0.2">
      <c r="A242" s="164"/>
      <c r="B242" s="164"/>
      <c r="C242" s="164"/>
      <c r="D242" s="164"/>
      <c r="E242" s="164"/>
      <c r="F242" s="164"/>
      <c r="G242" s="164"/>
      <c r="H242" s="164"/>
      <c r="I242" s="164"/>
      <c r="J242" s="164"/>
    </row>
    <row r="243" spans="1:10" x14ac:dyDescent="0.2">
      <c r="A243" s="164"/>
      <c r="B243" s="164"/>
      <c r="C243" s="164"/>
      <c r="D243" s="164"/>
      <c r="E243" s="164"/>
      <c r="F243" s="164"/>
      <c r="G243" s="164"/>
      <c r="H243" s="164"/>
      <c r="I243" s="164"/>
      <c r="J243" s="164"/>
    </row>
    <row r="244" spans="1:10" x14ac:dyDescent="0.2">
      <c r="A244" s="164"/>
      <c r="B244" s="164"/>
      <c r="C244" s="164"/>
      <c r="D244" s="164"/>
      <c r="E244" s="164"/>
      <c r="F244" s="164"/>
      <c r="G244" s="164"/>
      <c r="H244" s="164"/>
      <c r="I244" s="164"/>
      <c r="J244" s="164"/>
    </row>
    <row r="245" spans="1:10" x14ac:dyDescent="0.2">
      <c r="A245" s="164"/>
      <c r="B245" s="164"/>
      <c r="C245" s="164"/>
      <c r="D245" s="164"/>
      <c r="E245" s="164"/>
      <c r="F245" s="164"/>
      <c r="G245" s="164"/>
      <c r="H245" s="164"/>
      <c r="I245" s="164"/>
      <c r="J245" s="164"/>
    </row>
    <row r="246" spans="1:10" x14ac:dyDescent="0.2">
      <c r="A246" s="164"/>
      <c r="B246" s="164"/>
      <c r="C246" s="164"/>
      <c r="D246" s="164"/>
      <c r="E246" s="164"/>
      <c r="F246" s="164"/>
      <c r="G246" s="164"/>
      <c r="H246" s="164"/>
      <c r="I246" s="164"/>
      <c r="J246" s="164"/>
    </row>
    <row r="247" spans="1:10" x14ac:dyDescent="0.2">
      <c r="A247" s="164"/>
      <c r="B247" s="164"/>
      <c r="C247" s="164"/>
      <c r="D247" s="164"/>
      <c r="E247" s="164"/>
      <c r="F247" s="164"/>
      <c r="G247" s="164"/>
      <c r="H247" s="164"/>
      <c r="I247" s="164"/>
      <c r="J247" s="164"/>
    </row>
    <row r="248" spans="1:10" x14ac:dyDescent="0.2">
      <c r="A248" s="164"/>
      <c r="B248" s="164"/>
      <c r="C248" s="164"/>
      <c r="D248" s="164"/>
      <c r="E248" s="164"/>
      <c r="F248" s="164"/>
      <c r="G248" s="164"/>
      <c r="H248" s="164"/>
      <c r="I248" s="164"/>
      <c r="J248" s="164"/>
    </row>
    <row r="249" spans="1:10" x14ac:dyDescent="0.2">
      <c r="A249" s="164"/>
      <c r="B249" s="164"/>
      <c r="C249" s="164"/>
      <c r="D249" s="164"/>
      <c r="E249" s="164"/>
      <c r="F249" s="164"/>
      <c r="G249" s="164"/>
      <c r="H249" s="164"/>
      <c r="I249" s="164"/>
      <c r="J249" s="164"/>
    </row>
    <row r="250" spans="1:10" x14ac:dyDescent="0.2">
      <c r="A250" s="164"/>
      <c r="B250" s="164"/>
      <c r="C250" s="164"/>
      <c r="D250" s="164"/>
      <c r="E250" s="164"/>
      <c r="F250" s="164"/>
      <c r="G250" s="164"/>
      <c r="H250" s="164"/>
      <c r="I250" s="164"/>
      <c r="J250" s="164"/>
    </row>
    <row r="251" spans="1:10" x14ac:dyDescent="0.2">
      <c r="A251" s="164"/>
      <c r="B251" s="164"/>
      <c r="C251" s="164"/>
      <c r="D251" s="164"/>
      <c r="E251" s="164"/>
      <c r="F251" s="164"/>
      <c r="G251" s="164"/>
      <c r="H251" s="164"/>
      <c r="I251" s="164"/>
      <c r="J251" s="164"/>
    </row>
    <row r="252" spans="1:10" x14ac:dyDescent="0.2">
      <c r="A252" s="164"/>
      <c r="B252" s="164"/>
      <c r="C252" s="164"/>
      <c r="D252" s="164"/>
      <c r="E252" s="164"/>
      <c r="F252" s="164"/>
      <c r="G252" s="164"/>
      <c r="H252" s="164"/>
      <c r="I252" s="164"/>
      <c r="J252" s="164"/>
    </row>
    <row r="253" spans="1:10" x14ac:dyDescent="0.2">
      <c r="A253" s="164"/>
      <c r="B253" s="164"/>
      <c r="C253" s="164"/>
      <c r="D253" s="164"/>
      <c r="E253" s="164"/>
      <c r="F253" s="164"/>
      <c r="G253" s="164"/>
      <c r="H253" s="164"/>
      <c r="I253" s="164"/>
      <c r="J253" s="164"/>
    </row>
    <row r="254" spans="1:10" x14ac:dyDescent="0.2">
      <c r="A254" s="164"/>
      <c r="B254" s="164"/>
      <c r="C254" s="164"/>
      <c r="D254" s="164"/>
      <c r="E254" s="164"/>
      <c r="F254" s="164"/>
      <c r="G254" s="164"/>
      <c r="H254" s="164"/>
      <c r="I254" s="164"/>
      <c r="J254" s="164"/>
    </row>
    <row r="255" spans="1:10" x14ac:dyDescent="0.2">
      <c r="A255" s="164"/>
      <c r="B255" s="164"/>
      <c r="C255" s="164"/>
      <c r="D255" s="164"/>
      <c r="E255" s="164"/>
      <c r="F255" s="164"/>
      <c r="G255" s="164"/>
      <c r="H255" s="164"/>
      <c r="I255" s="164"/>
      <c r="J255" s="164"/>
    </row>
    <row r="256" spans="1:10" x14ac:dyDescent="0.2">
      <c r="A256" s="164"/>
      <c r="B256" s="164"/>
      <c r="C256" s="164"/>
      <c r="D256" s="164"/>
      <c r="E256" s="164"/>
      <c r="F256" s="164"/>
      <c r="G256" s="164"/>
      <c r="H256" s="164"/>
      <c r="I256" s="164"/>
      <c r="J256" s="164"/>
    </row>
    <row r="257" spans="1:10" x14ac:dyDescent="0.2">
      <c r="A257" s="164"/>
      <c r="B257" s="164"/>
      <c r="C257" s="164"/>
      <c r="D257" s="164"/>
      <c r="E257" s="164"/>
      <c r="F257" s="164"/>
      <c r="G257" s="164"/>
      <c r="H257" s="164"/>
      <c r="I257" s="164"/>
      <c r="J257" s="164"/>
    </row>
    <row r="258" spans="1:10" x14ac:dyDescent="0.2">
      <c r="A258" s="164"/>
      <c r="B258" s="164"/>
      <c r="C258" s="164"/>
      <c r="D258" s="164"/>
      <c r="E258" s="164"/>
      <c r="F258" s="164"/>
      <c r="G258" s="164"/>
      <c r="H258" s="164"/>
      <c r="I258" s="164"/>
      <c r="J258" s="164"/>
    </row>
    <row r="259" spans="1:10" x14ac:dyDescent="0.2">
      <c r="A259" s="164"/>
      <c r="B259" s="164"/>
      <c r="C259" s="164"/>
      <c r="D259" s="164"/>
      <c r="E259" s="164"/>
      <c r="F259" s="164"/>
      <c r="G259" s="164"/>
      <c r="H259" s="164"/>
      <c r="I259" s="164"/>
      <c r="J259" s="164"/>
    </row>
    <row r="260" spans="1:10" x14ac:dyDescent="0.2">
      <c r="A260" s="164"/>
      <c r="B260" s="164"/>
      <c r="C260" s="164"/>
      <c r="D260" s="164"/>
      <c r="E260" s="164"/>
      <c r="F260" s="164"/>
      <c r="G260" s="164"/>
      <c r="H260" s="164"/>
      <c r="I260" s="164"/>
      <c r="J260" s="164"/>
    </row>
    <row r="261" spans="1:10" x14ac:dyDescent="0.2">
      <c r="A261" s="164"/>
      <c r="B261" s="164"/>
      <c r="C261" s="164"/>
      <c r="D261" s="164"/>
      <c r="E261" s="164"/>
      <c r="F261" s="164"/>
      <c r="G261" s="164"/>
      <c r="H261" s="164"/>
      <c r="I261" s="164"/>
      <c r="J261" s="164"/>
    </row>
    <row r="262" spans="1:10" x14ac:dyDescent="0.2">
      <c r="A262" s="164"/>
      <c r="B262" s="164"/>
      <c r="C262" s="164"/>
      <c r="D262" s="164"/>
      <c r="E262" s="164"/>
      <c r="F262" s="164"/>
      <c r="G262" s="164"/>
      <c r="H262" s="164"/>
      <c r="I262" s="164"/>
      <c r="J262" s="164"/>
    </row>
    <row r="263" spans="1:10" x14ac:dyDescent="0.2">
      <c r="A263" s="164"/>
      <c r="B263" s="164"/>
      <c r="C263" s="164"/>
      <c r="D263" s="164"/>
      <c r="E263" s="164"/>
      <c r="F263" s="164"/>
      <c r="G263" s="164"/>
      <c r="H263" s="164"/>
      <c r="I263" s="164"/>
      <c r="J263" s="164"/>
    </row>
    <row r="264" spans="1:10" x14ac:dyDescent="0.2">
      <c r="A264" s="164"/>
      <c r="B264" s="164"/>
      <c r="C264" s="164"/>
      <c r="D264" s="164"/>
      <c r="E264" s="164"/>
      <c r="F264" s="164"/>
      <c r="G264" s="164"/>
      <c r="H264" s="164"/>
      <c r="I264" s="164"/>
      <c r="J264" s="164"/>
    </row>
    <row r="265" spans="1:10" x14ac:dyDescent="0.2">
      <c r="A265" s="164"/>
      <c r="B265" s="164"/>
      <c r="C265" s="164"/>
      <c r="D265" s="164"/>
      <c r="E265" s="164"/>
      <c r="F265" s="164"/>
      <c r="G265" s="164"/>
      <c r="H265" s="164"/>
      <c r="I265" s="164"/>
      <c r="J265" s="164"/>
    </row>
    <row r="266" spans="1:10" x14ac:dyDescent="0.2">
      <c r="A266" s="164"/>
      <c r="B266" s="164"/>
      <c r="C266" s="164"/>
      <c r="D266" s="164"/>
      <c r="E266" s="164"/>
      <c r="F266" s="164"/>
      <c r="G266" s="164"/>
      <c r="H266" s="164"/>
      <c r="I266" s="164"/>
      <c r="J266" s="164"/>
    </row>
    <row r="267" spans="1:10" x14ac:dyDescent="0.2">
      <c r="A267" s="164"/>
      <c r="B267" s="164"/>
      <c r="C267" s="164"/>
      <c r="D267" s="164"/>
      <c r="E267" s="164"/>
      <c r="F267" s="164"/>
      <c r="G267" s="164"/>
      <c r="H267" s="164"/>
      <c r="I267" s="164"/>
      <c r="J267" s="164"/>
    </row>
    <row r="268" spans="1:10" x14ac:dyDescent="0.2">
      <c r="A268" s="164"/>
      <c r="B268" s="164"/>
      <c r="C268" s="164"/>
      <c r="D268" s="164"/>
      <c r="E268" s="164"/>
      <c r="F268" s="164"/>
      <c r="G268" s="164"/>
      <c r="H268" s="164"/>
      <c r="I268" s="164"/>
      <c r="J268" s="164"/>
    </row>
    <row r="269" spans="1:10" x14ac:dyDescent="0.2">
      <c r="A269" s="164"/>
      <c r="B269" s="164"/>
      <c r="C269" s="164"/>
      <c r="D269" s="164"/>
      <c r="E269" s="164"/>
      <c r="F269" s="164"/>
      <c r="G269" s="164"/>
      <c r="H269" s="164"/>
      <c r="I269" s="164"/>
      <c r="J269" s="164"/>
    </row>
    <row r="270" spans="1:10" x14ac:dyDescent="0.2">
      <c r="A270" s="164"/>
      <c r="B270" s="164"/>
      <c r="C270" s="164"/>
      <c r="D270" s="164"/>
      <c r="E270" s="164"/>
      <c r="F270" s="164"/>
      <c r="G270" s="164"/>
      <c r="H270" s="164"/>
      <c r="I270" s="164"/>
      <c r="J270" s="164"/>
    </row>
    <row r="271" spans="1:10" x14ac:dyDescent="0.2">
      <c r="A271" s="164"/>
      <c r="B271" s="164"/>
      <c r="C271" s="164"/>
      <c r="D271" s="164"/>
      <c r="E271" s="164"/>
      <c r="F271" s="164"/>
      <c r="G271" s="164"/>
      <c r="H271" s="164"/>
      <c r="I271" s="164"/>
      <c r="J271" s="164"/>
    </row>
    <row r="272" spans="1:10" x14ac:dyDescent="0.2">
      <c r="A272" s="164"/>
      <c r="B272" s="164"/>
      <c r="C272" s="164"/>
      <c r="D272" s="164"/>
      <c r="E272" s="164"/>
      <c r="F272" s="164"/>
      <c r="G272" s="164"/>
      <c r="H272" s="164"/>
      <c r="I272" s="164"/>
      <c r="J272" s="164"/>
    </row>
    <row r="273" spans="1:10" x14ac:dyDescent="0.2">
      <c r="A273" s="164"/>
      <c r="B273" s="164"/>
      <c r="C273" s="164"/>
      <c r="D273" s="164"/>
      <c r="E273" s="164"/>
      <c r="F273" s="164"/>
      <c r="G273" s="164"/>
      <c r="H273" s="164"/>
      <c r="I273" s="164"/>
      <c r="J273" s="164"/>
    </row>
    <row r="274" spans="1:10" x14ac:dyDescent="0.2">
      <c r="A274" s="164"/>
      <c r="B274" s="164"/>
      <c r="C274" s="164"/>
      <c r="D274" s="164"/>
      <c r="E274" s="164"/>
      <c r="F274" s="164"/>
      <c r="G274" s="164"/>
      <c r="H274" s="164"/>
      <c r="I274" s="164"/>
      <c r="J274" s="164"/>
    </row>
    <row r="275" spans="1:10" x14ac:dyDescent="0.2">
      <c r="A275" s="164"/>
      <c r="B275" s="164"/>
      <c r="C275" s="164"/>
      <c r="D275" s="164"/>
      <c r="E275" s="164"/>
      <c r="F275" s="164"/>
      <c r="G275" s="164"/>
      <c r="H275" s="164"/>
      <c r="I275" s="164"/>
      <c r="J275" s="164"/>
    </row>
    <row r="276" spans="1:10" x14ac:dyDescent="0.2">
      <c r="A276" s="164"/>
      <c r="B276" s="164"/>
      <c r="C276" s="164"/>
      <c r="D276" s="164"/>
      <c r="E276" s="164"/>
      <c r="F276" s="164"/>
      <c r="G276" s="164"/>
      <c r="H276" s="164"/>
      <c r="I276" s="164"/>
      <c r="J276" s="164"/>
    </row>
    <row r="277" spans="1:10" x14ac:dyDescent="0.2">
      <c r="A277" s="164"/>
      <c r="B277" s="164"/>
      <c r="C277" s="164"/>
      <c r="D277" s="164"/>
      <c r="E277" s="164"/>
      <c r="F277" s="164"/>
      <c r="G277" s="164"/>
      <c r="H277" s="164"/>
      <c r="I277" s="164"/>
      <c r="J277" s="164"/>
    </row>
    <row r="278" spans="1:10" x14ac:dyDescent="0.2">
      <c r="A278" s="164"/>
      <c r="B278" s="164"/>
      <c r="C278" s="164"/>
      <c r="D278" s="164"/>
      <c r="E278" s="164"/>
      <c r="F278" s="164"/>
      <c r="G278" s="164"/>
      <c r="H278" s="164"/>
      <c r="I278" s="164"/>
      <c r="J278" s="164"/>
    </row>
    <row r="279" spans="1:10" x14ac:dyDescent="0.2">
      <c r="A279" s="164"/>
      <c r="B279" s="164"/>
      <c r="C279" s="164"/>
      <c r="D279" s="164"/>
      <c r="E279" s="164"/>
      <c r="F279" s="164"/>
      <c r="G279" s="164"/>
      <c r="H279" s="164"/>
      <c r="I279" s="164"/>
      <c r="J279" s="164"/>
    </row>
    <row r="280" spans="1:10" x14ac:dyDescent="0.2">
      <c r="A280" s="164"/>
      <c r="B280" s="164"/>
      <c r="C280" s="164"/>
      <c r="D280" s="164"/>
      <c r="E280" s="164"/>
      <c r="F280" s="164"/>
      <c r="G280" s="164"/>
      <c r="H280" s="164"/>
      <c r="I280" s="164"/>
      <c r="J280" s="164"/>
    </row>
    <row r="281" spans="1:10" x14ac:dyDescent="0.2">
      <c r="A281" s="164"/>
      <c r="B281" s="164"/>
      <c r="C281" s="164"/>
      <c r="D281" s="164"/>
      <c r="E281" s="164"/>
      <c r="F281" s="164"/>
      <c r="G281" s="164"/>
      <c r="H281" s="164"/>
      <c r="I281" s="164"/>
      <c r="J281" s="164"/>
    </row>
    <row r="282" spans="1:10" x14ac:dyDescent="0.2">
      <c r="A282" s="164"/>
      <c r="B282" s="164"/>
      <c r="C282" s="164"/>
      <c r="D282" s="164"/>
      <c r="E282" s="164"/>
      <c r="F282" s="164"/>
      <c r="G282" s="164"/>
      <c r="H282" s="164"/>
      <c r="I282" s="164"/>
      <c r="J282" s="164"/>
    </row>
    <row r="283" spans="1:10" x14ac:dyDescent="0.2">
      <c r="A283" s="164"/>
      <c r="B283" s="164"/>
      <c r="C283" s="164"/>
      <c r="D283" s="164"/>
      <c r="E283" s="164"/>
      <c r="F283" s="164"/>
      <c r="G283" s="164"/>
      <c r="H283" s="164"/>
      <c r="I283" s="164"/>
      <c r="J283" s="164"/>
    </row>
    <row r="284" spans="1:10" x14ac:dyDescent="0.2">
      <c r="A284" s="164"/>
      <c r="B284" s="164"/>
      <c r="C284" s="164"/>
      <c r="D284" s="164"/>
      <c r="E284" s="164"/>
      <c r="F284" s="164"/>
      <c r="G284" s="164"/>
      <c r="H284" s="164"/>
      <c r="I284" s="164"/>
      <c r="J284" s="164"/>
    </row>
    <row r="285" spans="1:10" x14ac:dyDescent="0.2">
      <c r="A285" s="164"/>
      <c r="B285" s="164"/>
      <c r="C285" s="164"/>
      <c r="D285" s="164"/>
      <c r="E285" s="164"/>
      <c r="F285" s="164"/>
      <c r="G285" s="164"/>
      <c r="H285" s="164"/>
      <c r="I285" s="164"/>
      <c r="J285" s="164"/>
    </row>
    <row r="286" spans="1:10" x14ac:dyDescent="0.2">
      <c r="A286" s="164"/>
      <c r="B286" s="164"/>
      <c r="C286" s="164"/>
      <c r="D286" s="164"/>
      <c r="E286" s="164"/>
      <c r="F286" s="164"/>
      <c r="G286" s="164"/>
      <c r="H286" s="164"/>
      <c r="I286" s="164"/>
      <c r="J286" s="164"/>
    </row>
    <row r="287" spans="1:10" x14ac:dyDescent="0.2">
      <c r="A287" s="164"/>
      <c r="B287" s="164"/>
      <c r="C287" s="164"/>
      <c r="D287" s="164"/>
      <c r="E287" s="164"/>
      <c r="F287" s="164"/>
      <c r="G287" s="164"/>
      <c r="H287" s="164"/>
      <c r="I287" s="164"/>
      <c r="J287" s="164"/>
    </row>
    <row r="288" spans="1:10" x14ac:dyDescent="0.2">
      <c r="A288" s="164"/>
      <c r="B288" s="164"/>
      <c r="C288" s="164"/>
      <c r="D288" s="164"/>
      <c r="E288" s="164"/>
      <c r="F288" s="164"/>
      <c r="G288" s="164"/>
      <c r="H288" s="164"/>
      <c r="I288" s="164"/>
      <c r="J288" s="164"/>
    </row>
    <row r="289" spans="1:10" x14ac:dyDescent="0.2">
      <c r="A289" s="164"/>
      <c r="B289" s="164"/>
      <c r="C289" s="164"/>
      <c r="D289" s="164"/>
      <c r="E289" s="164"/>
      <c r="F289" s="164"/>
      <c r="G289" s="164"/>
      <c r="H289" s="164"/>
      <c r="I289" s="164"/>
      <c r="J289" s="164"/>
    </row>
    <row r="290" spans="1:10" x14ac:dyDescent="0.2">
      <c r="A290" s="164"/>
      <c r="B290" s="164"/>
      <c r="C290" s="164"/>
      <c r="D290" s="164"/>
      <c r="E290" s="164"/>
      <c r="F290" s="164"/>
      <c r="G290" s="164"/>
      <c r="H290" s="164"/>
      <c r="I290" s="164"/>
      <c r="J290" s="164"/>
    </row>
    <row r="291" spans="1:10" x14ac:dyDescent="0.2">
      <c r="A291" s="164"/>
      <c r="B291" s="164"/>
      <c r="C291" s="164"/>
      <c r="D291" s="164"/>
      <c r="E291" s="164"/>
      <c r="F291" s="164"/>
      <c r="G291" s="164"/>
      <c r="H291" s="164"/>
      <c r="I291" s="164"/>
      <c r="J291" s="164"/>
    </row>
    <row r="292" spans="1:10" x14ac:dyDescent="0.2">
      <c r="A292" s="164"/>
      <c r="B292" s="164"/>
      <c r="C292" s="164"/>
      <c r="D292" s="164"/>
      <c r="E292" s="164"/>
      <c r="F292" s="164"/>
      <c r="G292" s="164"/>
      <c r="H292" s="164"/>
      <c r="I292" s="164"/>
      <c r="J292" s="164"/>
    </row>
    <row r="293" spans="1:10" x14ac:dyDescent="0.2">
      <c r="A293" s="164"/>
      <c r="B293" s="164"/>
      <c r="C293" s="164"/>
      <c r="D293" s="164"/>
      <c r="E293" s="164"/>
      <c r="F293" s="164"/>
      <c r="G293" s="164"/>
      <c r="H293" s="164"/>
      <c r="I293" s="164"/>
      <c r="J293" s="164"/>
    </row>
    <row r="294" spans="1:10" x14ac:dyDescent="0.2">
      <c r="A294" s="164"/>
      <c r="B294" s="164"/>
      <c r="C294" s="164"/>
      <c r="D294" s="164"/>
      <c r="E294" s="164"/>
      <c r="F294" s="164"/>
      <c r="G294" s="164"/>
      <c r="H294" s="164"/>
      <c r="I294" s="164"/>
      <c r="J294" s="164"/>
    </row>
    <row r="295" spans="1:10" x14ac:dyDescent="0.2">
      <c r="A295" s="164"/>
      <c r="B295" s="164"/>
      <c r="C295" s="164"/>
      <c r="D295" s="164"/>
      <c r="E295" s="164"/>
      <c r="F295" s="164"/>
      <c r="G295" s="164"/>
      <c r="H295" s="164"/>
      <c r="I295" s="164"/>
      <c r="J295" s="164"/>
    </row>
    <row r="296" spans="1:10" x14ac:dyDescent="0.2">
      <c r="A296" s="164"/>
      <c r="B296" s="164"/>
      <c r="C296" s="164"/>
      <c r="D296" s="164"/>
      <c r="E296" s="164"/>
      <c r="F296" s="164"/>
      <c r="G296" s="164"/>
      <c r="H296" s="164"/>
      <c r="I296" s="164"/>
      <c r="J296" s="164"/>
    </row>
    <row r="297" spans="1:10" x14ac:dyDescent="0.2">
      <c r="A297" s="164"/>
      <c r="B297" s="164"/>
      <c r="C297" s="164"/>
      <c r="D297" s="164"/>
      <c r="E297" s="164"/>
      <c r="F297" s="164"/>
      <c r="G297" s="164"/>
      <c r="H297" s="164"/>
      <c r="I297" s="164"/>
      <c r="J297" s="164"/>
    </row>
    <row r="298" spans="1:10" x14ac:dyDescent="0.2">
      <c r="A298" s="164"/>
      <c r="B298" s="164"/>
      <c r="C298" s="164"/>
      <c r="D298" s="164"/>
      <c r="E298" s="164"/>
      <c r="F298" s="164"/>
      <c r="G298" s="164"/>
      <c r="H298" s="164"/>
      <c r="I298" s="164"/>
      <c r="J298" s="164"/>
    </row>
    <row r="299" spans="1:10" x14ac:dyDescent="0.2">
      <c r="A299" s="164"/>
      <c r="B299" s="164"/>
      <c r="C299" s="164"/>
      <c r="D299" s="164"/>
      <c r="E299" s="164"/>
      <c r="F299" s="164"/>
      <c r="G299" s="164"/>
      <c r="H299" s="164"/>
      <c r="I299" s="164"/>
      <c r="J299" s="164"/>
    </row>
    <row r="300" spans="1:10" x14ac:dyDescent="0.2">
      <c r="A300" s="164"/>
      <c r="B300" s="164"/>
      <c r="C300" s="164"/>
      <c r="D300" s="164"/>
      <c r="E300" s="164"/>
      <c r="F300" s="164"/>
      <c r="G300" s="164"/>
      <c r="H300" s="164"/>
      <c r="I300" s="164"/>
      <c r="J300" s="164"/>
    </row>
    <row r="301" spans="1:10" x14ac:dyDescent="0.2">
      <c r="A301" s="164"/>
      <c r="B301" s="164"/>
      <c r="C301" s="164"/>
      <c r="D301" s="164"/>
      <c r="E301" s="164"/>
      <c r="F301" s="164"/>
      <c r="G301" s="164"/>
      <c r="H301" s="164"/>
      <c r="I301" s="164"/>
      <c r="J301" s="164"/>
    </row>
    <row r="302" spans="1:10" x14ac:dyDescent="0.2">
      <c r="A302" s="164"/>
      <c r="B302" s="164"/>
      <c r="C302" s="164"/>
      <c r="D302" s="164"/>
      <c r="E302" s="164"/>
      <c r="F302" s="164"/>
      <c r="G302" s="164"/>
      <c r="H302" s="164"/>
      <c r="I302" s="164"/>
      <c r="J302" s="164"/>
    </row>
    <row r="303" spans="1:10" x14ac:dyDescent="0.2">
      <c r="A303" s="164"/>
      <c r="B303" s="164"/>
      <c r="C303" s="164"/>
      <c r="D303" s="164"/>
      <c r="E303" s="164"/>
      <c r="F303" s="164"/>
      <c r="G303" s="164"/>
      <c r="H303" s="164"/>
      <c r="I303" s="164"/>
      <c r="J303" s="164"/>
    </row>
    <row r="304" spans="1:10" x14ac:dyDescent="0.2">
      <c r="A304" s="164"/>
      <c r="B304" s="164"/>
      <c r="C304" s="164"/>
      <c r="D304" s="164"/>
      <c r="E304" s="164"/>
      <c r="F304" s="164"/>
      <c r="G304" s="164"/>
      <c r="H304" s="164"/>
      <c r="I304" s="164"/>
      <c r="J304" s="164"/>
    </row>
    <row r="305" spans="1:10" x14ac:dyDescent="0.2">
      <c r="A305" s="164"/>
      <c r="B305" s="164"/>
      <c r="C305" s="164"/>
      <c r="D305" s="164"/>
      <c r="E305" s="164"/>
      <c r="F305" s="164"/>
      <c r="G305" s="164"/>
      <c r="H305" s="164"/>
      <c r="I305" s="164"/>
      <c r="J305" s="164"/>
    </row>
    <row r="306" spans="1:10" x14ac:dyDescent="0.2">
      <c r="A306" s="164"/>
      <c r="B306" s="164"/>
      <c r="C306" s="164"/>
      <c r="D306" s="164"/>
      <c r="E306" s="164"/>
      <c r="F306" s="164"/>
      <c r="G306" s="164"/>
      <c r="H306" s="164"/>
      <c r="I306" s="164"/>
      <c r="J306" s="164"/>
    </row>
    <row r="307" spans="1:10" x14ac:dyDescent="0.2">
      <c r="A307" s="164"/>
      <c r="B307" s="164"/>
      <c r="C307" s="164"/>
      <c r="D307" s="164"/>
      <c r="E307" s="164"/>
      <c r="F307" s="164"/>
      <c r="G307" s="164"/>
      <c r="H307" s="164"/>
      <c r="I307" s="164"/>
      <c r="J307" s="164"/>
    </row>
    <row r="308" spans="1:10" x14ac:dyDescent="0.2">
      <c r="A308" s="164"/>
      <c r="B308" s="164"/>
      <c r="C308" s="164"/>
      <c r="D308" s="164"/>
      <c r="E308" s="164"/>
      <c r="F308" s="164"/>
      <c r="G308" s="164"/>
      <c r="H308" s="164"/>
      <c r="I308" s="164"/>
      <c r="J308" s="164"/>
    </row>
    <row r="309" spans="1:10" x14ac:dyDescent="0.2">
      <c r="A309" s="164"/>
      <c r="B309" s="164"/>
      <c r="C309" s="164"/>
      <c r="D309" s="164"/>
      <c r="E309" s="164"/>
      <c r="F309" s="164"/>
      <c r="G309" s="164"/>
      <c r="H309" s="164"/>
      <c r="I309" s="164"/>
      <c r="J309" s="164"/>
    </row>
    <row r="310" spans="1:10" x14ac:dyDescent="0.2">
      <c r="A310" s="164"/>
      <c r="B310" s="164"/>
      <c r="C310" s="164"/>
      <c r="D310" s="164"/>
      <c r="E310" s="164"/>
      <c r="F310" s="164"/>
      <c r="G310" s="164"/>
      <c r="H310" s="164"/>
      <c r="I310" s="164"/>
      <c r="J310" s="164"/>
    </row>
    <row r="311" spans="1:10" x14ac:dyDescent="0.2">
      <c r="A311" s="164"/>
      <c r="B311" s="164"/>
      <c r="C311" s="164"/>
      <c r="D311" s="164"/>
      <c r="E311" s="164"/>
      <c r="F311" s="164"/>
      <c r="G311" s="164"/>
      <c r="H311" s="164"/>
      <c r="I311" s="164"/>
      <c r="J311" s="164"/>
    </row>
    <row r="312" spans="1:10" x14ac:dyDescent="0.2">
      <c r="A312" s="164"/>
      <c r="B312" s="164"/>
      <c r="C312" s="164"/>
      <c r="D312" s="164"/>
      <c r="E312" s="164"/>
      <c r="F312" s="164"/>
      <c r="G312" s="164"/>
      <c r="H312" s="164"/>
      <c r="I312" s="164"/>
      <c r="J312" s="164"/>
    </row>
    <row r="313" spans="1:10" x14ac:dyDescent="0.2">
      <c r="A313" s="164"/>
      <c r="B313" s="164"/>
      <c r="C313" s="164"/>
      <c r="D313" s="164"/>
      <c r="E313" s="164"/>
      <c r="F313" s="164"/>
      <c r="G313" s="164"/>
      <c r="H313" s="164"/>
      <c r="I313" s="164"/>
      <c r="J313" s="164"/>
    </row>
    <row r="314" spans="1:10" x14ac:dyDescent="0.2">
      <c r="A314" s="164"/>
      <c r="B314" s="164"/>
      <c r="C314" s="164"/>
      <c r="D314" s="164"/>
      <c r="E314" s="164"/>
      <c r="F314" s="164"/>
      <c r="G314" s="164"/>
      <c r="H314" s="164"/>
      <c r="I314" s="164"/>
      <c r="J314" s="164"/>
    </row>
    <row r="315" spans="1:10" x14ac:dyDescent="0.2">
      <c r="A315" s="164"/>
      <c r="B315" s="164"/>
      <c r="C315" s="164"/>
      <c r="D315" s="164"/>
      <c r="E315" s="164"/>
      <c r="F315" s="164"/>
      <c r="G315" s="164"/>
      <c r="H315" s="164"/>
      <c r="I315" s="164"/>
      <c r="J315" s="164"/>
    </row>
    <row r="316" spans="1:10" x14ac:dyDescent="0.2">
      <c r="A316" s="164"/>
      <c r="B316" s="164"/>
      <c r="C316" s="164"/>
      <c r="D316" s="164"/>
      <c r="E316" s="164"/>
      <c r="F316" s="164"/>
      <c r="G316" s="164"/>
      <c r="H316" s="164"/>
      <c r="I316" s="164"/>
      <c r="J316" s="164"/>
    </row>
    <row r="317" spans="1:10" x14ac:dyDescent="0.2">
      <c r="A317" s="164"/>
      <c r="B317" s="164"/>
      <c r="C317" s="164"/>
      <c r="D317" s="164"/>
      <c r="E317" s="164"/>
      <c r="F317" s="164"/>
      <c r="G317" s="164"/>
      <c r="H317" s="164"/>
      <c r="I317" s="164"/>
      <c r="J317" s="164"/>
    </row>
    <row r="318" spans="1:10" x14ac:dyDescent="0.2">
      <c r="A318" s="164"/>
      <c r="B318" s="164"/>
      <c r="C318" s="164"/>
      <c r="D318" s="164"/>
      <c r="E318" s="164"/>
      <c r="F318" s="164"/>
      <c r="G318" s="164"/>
      <c r="H318" s="164"/>
      <c r="I318" s="164"/>
      <c r="J318" s="164"/>
    </row>
    <row r="319" spans="1:10" x14ac:dyDescent="0.2">
      <c r="A319" s="164"/>
      <c r="B319" s="164"/>
      <c r="C319" s="164"/>
      <c r="D319" s="164"/>
      <c r="E319" s="164"/>
      <c r="F319" s="164"/>
      <c r="G319" s="164"/>
      <c r="H319" s="164"/>
      <c r="I319" s="164"/>
      <c r="J319" s="164"/>
    </row>
    <row r="320" spans="1:10" x14ac:dyDescent="0.2">
      <c r="A320" s="164"/>
      <c r="B320" s="164"/>
      <c r="C320" s="164"/>
      <c r="D320" s="164"/>
      <c r="E320" s="164"/>
      <c r="F320" s="164"/>
      <c r="G320" s="164"/>
      <c r="H320" s="164"/>
      <c r="I320" s="164"/>
      <c r="J320" s="164"/>
    </row>
    <row r="321" spans="1:10" x14ac:dyDescent="0.2">
      <c r="A321" s="164"/>
      <c r="B321" s="164"/>
      <c r="C321" s="164"/>
      <c r="D321" s="164"/>
      <c r="E321" s="164"/>
      <c r="F321" s="164"/>
      <c r="G321" s="164"/>
      <c r="H321" s="164"/>
      <c r="I321" s="164"/>
      <c r="J321" s="164"/>
    </row>
    <row r="322" spans="1:10" x14ac:dyDescent="0.2">
      <c r="A322" s="164"/>
      <c r="B322" s="164"/>
      <c r="C322" s="164"/>
      <c r="D322" s="164"/>
      <c r="E322" s="164"/>
      <c r="F322" s="164"/>
      <c r="G322" s="164"/>
      <c r="H322" s="164"/>
      <c r="I322" s="164"/>
      <c r="J322" s="164"/>
    </row>
    <row r="323" spans="1:10" x14ac:dyDescent="0.2">
      <c r="A323" s="164"/>
      <c r="B323" s="164"/>
      <c r="C323" s="164"/>
      <c r="D323" s="164"/>
      <c r="E323" s="164"/>
      <c r="F323" s="164"/>
      <c r="G323" s="164"/>
      <c r="H323" s="164"/>
      <c r="I323" s="164"/>
      <c r="J323" s="164"/>
    </row>
    <row r="324" spans="1:10" x14ac:dyDescent="0.2">
      <c r="A324" s="164"/>
      <c r="B324" s="164"/>
      <c r="C324" s="164"/>
      <c r="D324" s="164"/>
      <c r="E324" s="164"/>
      <c r="F324" s="164"/>
      <c r="G324" s="164"/>
      <c r="H324" s="164"/>
      <c r="I324" s="164"/>
      <c r="J324" s="164"/>
    </row>
    <row r="325" spans="1:10" x14ac:dyDescent="0.2">
      <c r="A325" s="164"/>
      <c r="B325" s="164"/>
      <c r="C325" s="164"/>
      <c r="D325" s="164"/>
      <c r="E325" s="164"/>
      <c r="F325" s="164"/>
      <c r="G325" s="164"/>
      <c r="H325" s="164"/>
      <c r="I325" s="164"/>
      <c r="J325" s="164"/>
    </row>
    <row r="326" spans="1:10" x14ac:dyDescent="0.2">
      <c r="A326" s="164"/>
      <c r="B326" s="164"/>
      <c r="C326" s="164"/>
      <c r="D326" s="164"/>
      <c r="E326" s="164"/>
      <c r="F326" s="164"/>
      <c r="G326" s="164"/>
      <c r="H326" s="164"/>
      <c r="I326" s="164"/>
      <c r="J326" s="164"/>
    </row>
    <row r="327" spans="1:10" x14ac:dyDescent="0.2">
      <c r="A327" s="164"/>
      <c r="B327" s="164"/>
      <c r="C327" s="164"/>
      <c r="D327" s="164"/>
      <c r="E327" s="164"/>
      <c r="F327" s="164"/>
      <c r="G327" s="164"/>
      <c r="H327" s="164"/>
      <c r="I327" s="164"/>
      <c r="J327" s="164"/>
    </row>
    <row r="328" spans="1:10" x14ac:dyDescent="0.2">
      <c r="A328" s="164"/>
      <c r="B328" s="164"/>
      <c r="C328" s="164"/>
      <c r="D328" s="164"/>
      <c r="E328" s="164"/>
      <c r="F328" s="164"/>
      <c r="G328" s="164"/>
      <c r="H328" s="164"/>
      <c r="I328" s="164"/>
      <c r="J328" s="164"/>
    </row>
    <row r="329" spans="1:10" x14ac:dyDescent="0.2">
      <c r="A329" s="164"/>
      <c r="B329" s="164"/>
      <c r="C329" s="164"/>
      <c r="D329" s="164"/>
      <c r="E329" s="164"/>
      <c r="F329" s="164"/>
      <c r="G329" s="164"/>
      <c r="H329" s="164"/>
      <c r="I329" s="164"/>
      <c r="J329" s="164"/>
    </row>
    <row r="330" spans="1:10" x14ac:dyDescent="0.2">
      <c r="A330" s="164"/>
      <c r="B330" s="164"/>
      <c r="C330" s="164"/>
      <c r="D330" s="164"/>
      <c r="E330" s="164"/>
      <c r="F330" s="164"/>
      <c r="G330" s="164"/>
      <c r="H330" s="164"/>
      <c r="I330" s="164"/>
      <c r="J330" s="164"/>
    </row>
    <row r="331" spans="1:10" x14ac:dyDescent="0.2">
      <c r="A331" s="164"/>
      <c r="B331" s="164"/>
      <c r="C331" s="164"/>
      <c r="D331" s="164"/>
      <c r="E331" s="164"/>
      <c r="F331" s="164"/>
      <c r="G331" s="164"/>
      <c r="H331" s="164"/>
      <c r="I331" s="164"/>
      <c r="J331" s="164"/>
    </row>
    <row r="332" spans="1:10" x14ac:dyDescent="0.2">
      <c r="A332" s="164"/>
      <c r="B332" s="164"/>
      <c r="C332" s="164"/>
      <c r="D332" s="164"/>
      <c r="E332" s="164"/>
      <c r="F332" s="164"/>
      <c r="G332" s="164"/>
      <c r="H332" s="164"/>
      <c r="I332" s="164"/>
      <c r="J332" s="164"/>
    </row>
    <row r="333" spans="1:10" x14ac:dyDescent="0.2">
      <c r="A333" s="164"/>
      <c r="B333" s="164"/>
      <c r="C333" s="164"/>
      <c r="D333" s="164"/>
      <c r="E333" s="164"/>
      <c r="F333" s="164"/>
      <c r="G333" s="164"/>
      <c r="H333" s="164"/>
      <c r="I333" s="164"/>
      <c r="J333" s="164"/>
    </row>
    <row r="334" spans="1:10" x14ac:dyDescent="0.2">
      <c r="A334" s="164"/>
      <c r="B334" s="164"/>
      <c r="C334" s="164"/>
      <c r="D334" s="164"/>
      <c r="E334" s="164"/>
      <c r="F334" s="164"/>
      <c r="G334" s="164"/>
      <c r="H334" s="164"/>
      <c r="I334" s="164"/>
      <c r="J334" s="164"/>
    </row>
    <row r="335" spans="1:10" x14ac:dyDescent="0.2">
      <c r="A335" s="164"/>
      <c r="B335" s="164"/>
      <c r="C335" s="164"/>
      <c r="D335" s="164"/>
      <c r="E335" s="164"/>
      <c r="F335" s="164"/>
      <c r="G335" s="164"/>
      <c r="H335" s="164"/>
      <c r="I335" s="164"/>
      <c r="J335" s="164"/>
    </row>
    <row r="336" spans="1:10" x14ac:dyDescent="0.2">
      <c r="A336" s="164"/>
      <c r="B336" s="164"/>
      <c r="C336" s="164"/>
      <c r="D336" s="164"/>
      <c r="E336" s="164"/>
      <c r="F336" s="164"/>
      <c r="G336" s="164"/>
      <c r="H336" s="164"/>
      <c r="I336" s="164"/>
      <c r="J336" s="164"/>
    </row>
    <row r="337" spans="1:10" x14ac:dyDescent="0.2">
      <c r="A337" s="164"/>
      <c r="B337" s="164"/>
      <c r="C337" s="164"/>
      <c r="D337" s="164"/>
      <c r="E337" s="164"/>
      <c r="F337" s="164"/>
      <c r="G337" s="164"/>
      <c r="H337" s="164"/>
      <c r="I337" s="164"/>
      <c r="J337" s="164"/>
    </row>
    <row r="338" spans="1:10" x14ac:dyDescent="0.2">
      <c r="A338" s="164"/>
      <c r="B338" s="164"/>
      <c r="C338" s="164"/>
      <c r="D338" s="164"/>
      <c r="E338" s="164"/>
      <c r="F338" s="164"/>
      <c r="G338" s="164"/>
      <c r="H338" s="164"/>
      <c r="I338" s="164"/>
      <c r="J338" s="164"/>
    </row>
    <row r="339" spans="1:10" x14ac:dyDescent="0.2">
      <c r="A339" s="164"/>
      <c r="B339" s="164"/>
      <c r="C339" s="164"/>
      <c r="D339" s="164"/>
      <c r="E339" s="164"/>
      <c r="F339" s="164"/>
      <c r="G339" s="164"/>
      <c r="H339" s="164"/>
      <c r="I339" s="164"/>
      <c r="J339" s="164"/>
    </row>
    <row r="340" spans="1:10" x14ac:dyDescent="0.2">
      <c r="A340" s="164"/>
      <c r="B340" s="164"/>
      <c r="C340" s="164"/>
      <c r="D340" s="164"/>
      <c r="E340" s="164"/>
      <c r="F340" s="164"/>
      <c r="G340" s="164"/>
      <c r="H340" s="164"/>
      <c r="I340" s="164"/>
      <c r="J340" s="164"/>
    </row>
    <row r="341" spans="1:10" x14ac:dyDescent="0.2">
      <c r="A341" s="164"/>
      <c r="B341" s="164"/>
      <c r="C341" s="164"/>
      <c r="D341" s="164"/>
      <c r="E341" s="164"/>
      <c r="F341" s="164"/>
      <c r="G341" s="164"/>
      <c r="H341" s="164"/>
      <c r="I341" s="164"/>
      <c r="J341" s="164"/>
    </row>
    <row r="342" spans="1:10" x14ac:dyDescent="0.2">
      <c r="A342" s="164"/>
      <c r="B342" s="164"/>
      <c r="C342" s="164"/>
      <c r="D342" s="164"/>
      <c r="E342" s="164"/>
      <c r="F342" s="164"/>
      <c r="G342" s="164"/>
      <c r="H342" s="164"/>
      <c r="I342" s="164"/>
      <c r="J342" s="164"/>
    </row>
    <row r="343" spans="1:10" x14ac:dyDescent="0.2">
      <c r="A343" s="164"/>
      <c r="B343" s="164"/>
      <c r="C343" s="164"/>
      <c r="D343" s="164"/>
      <c r="E343" s="164"/>
      <c r="F343" s="164"/>
      <c r="G343" s="164"/>
      <c r="H343" s="164"/>
      <c r="I343" s="164"/>
      <c r="J343" s="164"/>
    </row>
    <row r="344" spans="1:10" x14ac:dyDescent="0.2">
      <c r="A344" s="164"/>
      <c r="B344" s="164"/>
      <c r="C344" s="164"/>
      <c r="D344" s="164"/>
      <c r="E344" s="164"/>
      <c r="F344" s="164"/>
      <c r="G344" s="164"/>
      <c r="H344" s="164"/>
      <c r="I344" s="164"/>
      <c r="J344" s="164"/>
    </row>
    <row r="345" spans="1:10" x14ac:dyDescent="0.2">
      <c r="A345" s="164"/>
      <c r="B345" s="164"/>
      <c r="C345" s="164"/>
      <c r="D345" s="164"/>
      <c r="E345" s="164"/>
      <c r="F345" s="164"/>
      <c r="G345" s="164"/>
      <c r="H345" s="164"/>
      <c r="I345" s="164"/>
      <c r="J345" s="164"/>
    </row>
    <row r="346" spans="1:10" x14ac:dyDescent="0.2">
      <c r="A346" s="164"/>
      <c r="B346" s="164"/>
      <c r="C346" s="164"/>
      <c r="D346" s="164"/>
      <c r="E346" s="164"/>
      <c r="F346" s="164"/>
      <c r="G346" s="164"/>
      <c r="H346" s="164"/>
      <c r="I346" s="164"/>
      <c r="J346" s="164"/>
    </row>
    <row r="347" spans="1:10" x14ac:dyDescent="0.2">
      <c r="A347" s="164"/>
      <c r="B347" s="164"/>
      <c r="C347" s="164"/>
      <c r="D347" s="164"/>
      <c r="E347" s="164"/>
      <c r="F347" s="164"/>
      <c r="G347" s="164"/>
      <c r="H347" s="164"/>
      <c r="I347" s="164"/>
      <c r="J347" s="164"/>
    </row>
    <row r="348" spans="1:10" x14ac:dyDescent="0.2">
      <c r="A348" s="164"/>
      <c r="B348" s="164"/>
      <c r="C348" s="164"/>
      <c r="D348" s="164"/>
      <c r="E348" s="164"/>
      <c r="F348" s="164"/>
      <c r="G348" s="164"/>
      <c r="H348" s="164"/>
      <c r="I348" s="164"/>
      <c r="J348" s="164"/>
    </row>
    <row r="349" spans="1:10" x14ac:dyDescent="0.2">
      <c r="A349" s="164"/>
      <c r="B349" s="164"/>
      <c r="C349" s="164"/>
      <c r="D349" s="164"/>
      <c r="E349" s="164"/>
      <c r="F349" s="164"/>
      <c r="G349" s="164"/>
      <c r="H349" s="164"/>
      <c r="I349" s="164"/>
      <c r="J349" s="164"/>
    </row>
    <row r="350" spans="1:10" x14ac:dyDescent="0.2">
      <c r="A350" s="164"/>
      <c r="B350" s="164"/>
      <c r="C350" s="164"/>
      <c r="D350" s="164"/>
      <c r="E350" s="164"/>
      <c r="F350" s="164"/>
      <c r="G350" s="164"/>
      <c r="H350" s="164"/>
      <c r="I350" s="164"/>
      <c r="J350" s="164"/>
    </row>
    <row r="351" spans="1:10" x14ac:dyDescent="0.2">
      <c r="A351" s="164"/>
      <c r="B351" s="164"/>
      <c r="C351" s="164"/>
      <c r="D351" s="164"/>
      <c r="E351" s="164"/>
      <c r="F351" s="164"/>
      <c r="G351" s="164"/>
      <c r="H351" s="164"/>
      <c r="I351" s="164"/>
      <c r="J351" s="164"/>
    </row>
    <row r="352" spans="1:10" x14ac:dyDescent="0.2">
      <c r="A352" s="164"/>
      <c r="B352" s="164"/>
      <c r="C352" s="164"/>
      <c r="D352" s="164"/>
      <c r="E352" s="164"/>
      <c r="F352" s="164"/>
      <c r="G352" s="164"/>
      <c r="H352" s="164"/>
      <c r="I352" s="164"/>
      <c r="J352" s="164"/>
    </row>
    <row r="353" spans="1:10" x14ac:dyDescent="0.2">
      <c r="A353" s="164"/>
      <c r="B353" s="164"/>
      <c r="C353" s="164"/>
      <c r="D353" s="164"/>
      <c r="E353" s="164"/>
      <c r="F353" s="164"/>
      <c r="G353" s="164"/>
      <c r="H353" s="164"/>
      <c r="I353" s="164"/>
      <c r="J353" s="164"/>
    </row>
    <row r="354" spans="1:10" x14ac:dyDescent="0.2">
      <c r="A354" s="164"/>
      <c r="B354" s="164"/>
      <c r="C354" s="164"/>
      <c r="D354" s="164"/>
      <c r="E354" s="164"/>
      <c r="F354" s="164"/>
      <c r="G354" s="164"/>
      <c r="H354" s="164"/>
      <c r="I354" s="164"/>
      <c r="J354" s="164"/>
    </row>
    <row r="355" spans="1:10" x14ac:dyDescent="0.2">
      <c r="A355" s="164"/>
      <c r="B355" s="164"/>
      <c r="C355" s="164"/>
      <c r="D355" s="164"/>
      <c r="E355" s="164"/>
      <c r="F355" s="164"/>
      <c r="G355" s="164"/>
      <c r="H355" s="164"/>
      <c r="I355" s="164"/>
      <c r="J355" s="164"/>
    </row>
    <row r="356" spans="1:10" x14ac:dyDescent="0.2">
      <c r="A356" s="164"/>
      <c r="B356" s="164"/>
      <c r="C356" s="164"/>
      <c r="D356" s="164"/>
      <c r="E356" s="164"/>
      <c r="F356" s="164"/>
      <c r="G356" s="164"/>
      <c r="H356" s="164"/>
      <c r="I356" s="164"/>
      <c r="J356" s="164"/>
    </row>
    <row r="357" spans="1:10" x14ac:dyDescent="0.2">
      <c r="A357" s="164"/>
      <c r="B357" s="164"/>
      <c r="C357" s="164"/>
      <c r="D357" s="164"/>
      <c r="E357" s="164"/>
      <c r="F357" s="164"/>
      <c r="G357" s="164"/>
      <c r="H357" s="164"/>
      <c r="I357" s="164"/>
      <c r="J357" s="164"/>
    </row>
    <row r="358" spans="1:10" x14ac:dyDescent="0.2">
      <c r="A358" s="164"/>
      <c r="B358" s="164"/>
      <c r="C358" s="164"/>
      <c r="D358" s="164"/>
      <c r="E358" s="164"/>
      <c r="F358" s="164"/>
      <c r="G358" s="164"/>
      <c r="H358" s="164"/>
      <c r="I358" s="164"/>
      <c r="J358" s="164"/>
    </row>
    <row r="359" spans="1:10" x14ac:dyDescent="0.2">
      <c r="A359" s="164"/>
      <c r="B359" s="164"/>
      <c r="C359" s="164"/>
      <c r="D359" s="164"/>
      <c r="E359" s="164"/>
      <c r="F359" s="164"/>
      <c r="G359" s="164"/>
      <c r="H359" s="164"/>
      <c r="I359" s="164"/>
      <c r="J359" s="164"/>
    </row>
    <row r="360" spans="1:10" x14ac:dyDescent="0.2">
      <c r="A360" s="164"/>
      <c r="B360" s="164"/>
      <c r="C360" s="164"/>
      <c r="D360" s="164"/>
      <c r="E360" s="164"/>
      <c r="F360" s="164"/>
      <c r="G360" s="164"/>
      <c r="H360" s="164"/>
      <c r="I360" s="164"/>
      <c r="J360" s="164"/>
    </row>
    <row r="361" spans="1:10" x14ac:dyDescent="0.2">
      <c r="A361" s="164"/>
      <c r="B361" s="164"/>
      <c r="C361" s="164"/>
      <c r="D361" s="164"/>
      <c r="E361" s="164"/>
      <c r="F361" s="164"/>
      <c r="G361" s="164"/>
      <c r="H361" s="164"/>
      <c r="I361" s="164"/>
      <c r="J361" s="164"/>
    </row>
    <row r="362" spans="1:10" x14ac:dyDescent="0.2">
      <c r="A362" s="164"/>
      <c r="B362" s="164"/>
      <c r="C362" s="164"/>
      <c r="D362" s="164"/>
      <c r="E362" s="164"/>
      <c r="F362" s="164"/>
      <c r="G362" s="164"/>
      <c r="H362" s="164"/>
      <c r="I362" s="164"/>
      <c r="J362" s="164"/>
    </row>
    <row r="363" spans="1:10" x14ac:dyDescent="0.2">
      <c r="A363" s="164"/>
      <c r="B363" s="164"/>
      <c r="C363" s="164"/>
      <c r="D363" s="164"/>
      <c r="E363" s="164"/>
      <c r="F363" s="164"/>
      <c r="G363" s="164"/>
      <c r="H363" s="164"/>
      <c r="I363" s="164"/>
      <c r="J363" s="164"/>
    </row>
    <row r="364" spans="1:10" x14ac:dyDescent="0.2">
      <c r="A364" s="164"/>
      <c r="B364" s="164"/>
      <c r="C364" s="164"/>
      <c r="D364" s="164"/>
      <c r="E364" s="164"/>
      <c r="F364" s="164"/>
      <c r="G364" s="164"/>
      <c r="H364" s="164"/>
      <c r="I364" s="164"/>
      <c r="J364" s="164"/>
    </row>
    <row r="365" spans="1:10" x14ac:dyDescent="0.2">
      <c r="A365" s="164"/>
      <c r="B365" s="164"/>
      <c r="C365" s="164"/>
      <c r="D365" s="164"/>
      <c r="E365" s="164"/>
      <c r="F365" s="164"/>
      <c r="G365" s="164"/>
      <c r="H365" s="164"/>
      <c r="I365" s="164"/>
      <c r="J365" s="164"/>
    </row>
    <row r="366" spans="1:10" x14ac:dyDescent="0.2">
      <c r="A366" s="164"/>
      <c r="B366" s="164"/>
      <c r="C366" s="164"/>
      <c r="D366" s="164"/>
      <c r="E366" s="164"/>
      <c r="F366" s="164"/>
      <c r="G366" s="164"/>
      <c r="H366" s="164"/>
      <c r="I366" s="164"/>
      <c r="J366" s="164"/>
    </row>
    <row r="367" spans="1:10" x14ac:dyDescent="0.2">
      <c r="A367" s="164"/>
      <c r="B367" s="164"/>
      <c r="C367" s="164"/>
      <c r="D367" s="164"/>
      <c r="E367" s="164"/>
      <c r="F367" s="164"/>
      <c r="G367" s="164"/>
      <c r="H367" s="164"/>
      <c r="I367" s="164"/>
      <c r="J367" s="164"/>
    </row>
    <row r="368" spans="1:10" x14ac:dyDescent="0.2">
      <c r="A368" s="164"/>
      <c r="B368" s="164"/>
      <c r="C368" s="164"/>
      <c r="D368" s="164"/>
      <c r="E368" s="164"/>
      <c r="F368" s="164"/>
      <c r="G368" s="164"/>
      <c r="H368" s="164"/>
      <c r="I368" s="164"/>
      <c r="J368" s="164"/>
    </row>
    <row r="369" spans="1:10" x14ac:dyDescent="0.2">
      <c r="A369" s="164"/>
      <c r="B369" s="164"/>
      <c r="C369" s="164"/>
      <c r="D369" s="164"/>
      <c r="E369" s="164"/>
      <c r="F369" s="164"/>
      <c r="G369" s="164"/>
      <c r="H369" s="164"/>
      <c r="I369" s="164"/>
      <c r="J369" s="164"/>
    </row>
    <row r="370" spans="1:10" x14ac:dyDescent="0.2">
      <c r="A370" s="164"/>
      <c r="B370" s="164"/>
      <c r="C370" s="164"/>
      <c r="D370" s="164"/>
      <c r="E370" s="164"/>
      <c r="F370" s="164"/>
      <c r="G370" s="164"/>
      <c r="H370" s="164"/>
      <c r="I370" s="164"/>
      <c r="J370" s="164"/>
    </row>
    <row r="371" spans="1:10" x14ac:dyDescent="0.2">
      <c r="A371" s="164"/>
      <c r="B371" s="164"/>
      <c r="C371" s="164"/>
      <c r="D371" s="164"/>
      <c r="E371" s="164"/>
      <c r="F371" s="164"/>
      <c r="G371" s="164"/>
      <c r="H371" s="164"/>
      <c r="I371" s="164"/>
      <c r="J371" s="164"/>
    </row>
    <row r="372" spans="1:10" x14ac:dyDescent="0.2">
      <c r="A372" s="164"/>
      <c r="B372" s="164"/>
      <c r="C372" s="164"/>
      <c r="D372" s="164"/>
      <c r="E372" s="164"/>
      <c r="F372" s="164"/>
      <c r="G372" s="164"/>
      <c r="H372" s="164"/>
      <c r="I372" s="164"/>
      <c r="J372" s="164"/>
    </row>
    <row r="373" spans="1:10" x14ac:dyDescent="0.2">
      <c r="A373" s="164"/>
      <c r="B373" s="164"/>
      <c r="C373" s="164"/>
      <c r="D373" s="164"/>
      <c r="E373" s="164"/>
      <c r="F373" s="164"/>
      <c r="G373" s="164"/>
      <c r="H373" s="164"/>
      <c r="I373" s="164"/>
      <c r="J373" s="164"/>
    </row>
    <row r="374" spans="1:10" x14ac:dyDescent="0.2">
      <c r="A374" s="164"/>
      <c r="B374" s="164"/>
      <c r="C374" s="164"/>
      <c r="D374" s="164"/>
      <c r="E374" s="164"/>
      <c r="F374" s="164"/>
      <c r="G374" s="164"/>
      <c r="H374" s="164"/>
      <c r="I374" s="164"/>
      <c r="J374" s="164"/>
    </row>
    <row r="375" spans="1:10" x14ac:dyDescent="0.2">
      <c r="A375" s="164"/>
      <c r="B375" s="164"/>
      <c r="C375" s="164"/>
      <c r="D375" s="164"/>
      <c r="E375" s="164"/>
      <c r="F375" s="164"/>
      <c r="G375" s="164"/>
      <c r="H375" s="164"/>
      <c r="I375" s="164"/>
      <c r="J375" s="164"/>
    </row>
    <row r="376" spans="1:10" x14ac:dyDescent="0.2">
      <c r="A376" s="164"/>
      <c r="B376" s="164"/>
      <c r="C376" s="164"/>
      <c r="D376" s="164"/>
      <c r="E376" s="164"/>
      <c r="F376" s="164"/>
      <c r="G376" s="164"/>
      <c r="H376" s="164"/>
      <c r="I376" s="164"/>
      <c r="J376" s="164"/>
    </row>
    <row r="377" spans="1:10" x14ac:dyDescent="0.2">
      <c r="A377" s="164"/>
      <c r="B377" s="164"/>
      <c r="C377" s="164"/>
      <c r="D377" s="164"/>
      <c r="E377" s="164"/>
      <c r="F377" s="164"/>
      <c r="G377" s="164"/>
      <c r="H377" s="164"/>
      <c r="I377" s="164"/>
      <c r="J377" s="164"/>
    </row>
    <row r="378" spans="1:10" x14ac:dyDescent="0.2">
      <c r="A378" s="164"/>
      <c r="B378" s="164"/>
      <c r="C378" s="164"/>
      <c r="D378" s="164"/>
      <c r="E378" s="164"/>
      <c r="F378" s="164"/>
      <c r="G378" s="164"/>
      <c r="H378" s="164"/>
      <c r="I378" s="164"/>
      <c r="J378" s="164"/>
    </row>
    <row r="379" spans="1:10" x14ac:dyDescent="0.2">
      <c r="A379" s="164"/>
      <c r="B379" s="164"/>
      <c r="C379" s="164"/>
      <c r="D379" s="164"/>
      <c r="E379" s="164"/>
      <c r="F379" s="164"/>
      <c r="G379" s="164"/>
      <c r="H379" s="164"/>
      <c r="I379" s="164"/>
      <c r="J379" s="164"/>
    </row>
    <row r="380" spans="1:10" x14ac:dyDescent="0.2">
      <c r="A380" s="164"/>
      <c r="B380" s="164"/>
      <c r="C380" s="164"/>
      <c r="D380" s="164"/>
      <c r="E380" s="164"/>
      <c r="F380" s="164"/>
      <c r="G380" s="164"/>
      <c r="H380" s="164"/>
      <c r="I380" s="164"/>
      <c r="J380" s="164"/>
    </row>
    <row r="381" spans="1:10" x14ac:dyDescent="0.2">
      <c r="A381" s="164"/>
      <c r="B381" s="164"/>
      <c r="C381" s="164"/>
      <c r="D381" s="164"/>
      <c r="E381" s="164"/>
      <c r="F381" s="164"/>
      <c r="G381" s="164"/>
      <c r="H381" s="164"/>
      <c r="I381" s="164"/>
      <c r="J381" s="164"/>
    </row>
    <row r="382" spans="1:10" x14ac:dyDescent="0.2">
      <c r="A382" s="164"/>
      <c r="B382" s="164"/>
      <c r="C382" s="164"/>
      <c r="D382" s="164"/>
      <c r="E382" s="164"/>
      <c r="F382" s="164"/>
      <c r="G382" s="164"/>
      <c r="H382" s="164"/>
      <c r="I382" s="164"/>
      <c r="J382" s="164"/>
    </row>
    <row r="383" spans="1:10" x14ac:dyDescent="0.2">
      <c r="A383" s="164"/>
      <c r="B383" s="164"/>
      <c r="C383" s="164"/>
      <c r="D383" s="164"/>
      <c r="E383" s="164"/>
      <c r="F383" s="164"/>
      <c r="G383" s="164"/>
      <c r="H383" s="164"/>
      <c r="I383" s="164"/>
      <c r="J383" s="164"/>
    </row>
    <row r="384" spans="1:10" x14ac:dyDescent="0.2">
      <c r="A384" s="164"/>
      <c r="B384" s="164"/>
      <c r="C384" s="164"/>
      <c r="D384" s="164"/>
      <c r="E384" s="164"/>
      <c r="F384" s="164"/>
      <c r="G384" s="164"/>
      <c r="H384" s="164"/>
      <c r="I384" s="164"/>
      <c r="J384" s="164"/>
    </row>
    <row r="385" spans="1:10" x14ac:dyDescent="0.2">
      <c r="A385" s="164"/>
      <c r="B385" s="164"/>
      <c r="C385" s="164"/>
      <c r="D385" s="164"/>
      <c r="E385" s="164"/>
      <c r="F385" s="164"/>
      <c r="G385" s="164"/>
      <c r="H385" s="164"/>
      <c r="I385" s="164"/>
      <c r="J385" s="164"/>
    </row>
    <row r="386" spans="1:10" x14ac:dyDescent="0.2">
      <c r="A386" s="164"/>
      <c r="B386" s="164"/>
      <c r="C386" s="164"/>
      <c r="D386" s="164"/>
      <c r="E386" s="164"/>
      <c r="F386" s="164"/>
      <c r="G386" s="164"/>
      <c r="H386" s="164"/>
      <c r="I386" s="164"/>
      <c r="J386" s="164"/>
    </row>
    <row r="387" spans="1:10" x14ac:dyDescent="0.2">
      <c r="A387" s="164"/>
      <c r="B387" s="164"/>
      <c r="C387" s="164"/>
      <c r="D387" s="164"/>
      <c r="E387" s="164"/>
      <c r="F387" s="164"/>
      <c r="G387" s="164"/>
      <c r="H387" s="164"/>
      <c r="I387" s="164"/>
      <c r="J387" s="164"/>
    </row>
    <row r="388" spans="1:10" x14ac:dyDescent="0.2">
      <c r="A388" s="164"/>
      <c r="B388" s="164"/>
      <c r="C388" s="164"/>
      <c r="D388" s="164"/>
      <c r="E388" s="164"/>
      <c r="F388" s="164"/>
      <c r="G388" s="164"/>
      <c r="H388" s="164"/>
      <c r="I388" s="164"/>
      <c r="J388" s="164"/>
    </row>
    <row r="389" spans="1:10" x14ac:dyDescent="0.2">
      <c r="A389" s="164"/>
      <c r="B389" s="164"/>
      <c r="C389" s="164"/>
      <c r="D389" s="164"/>
      <c r="E389" s="164"/>
      <c r="F389" s="164"/>
      <c r="G389" s="164"/>
      <c r="H389" s="164"/>
      <c r="I389" s="164"/>
      <c r="J389" s="164"/>
    </row>
    <row r="390" spans="1:10" x14ac:dyDescent="0.2">
      <c r="A390" s="164"/>
      <c r="B390" s="164"/>
      <c r="C390" s="164"/>
      <c r="D390" s="164"/>
      <c r="E390" s="164"/>
      <c r="F390" s="164"/>
      <c r="G390" s="164"/>
      <c r="H390" s="164"/>
      <c r="I390" s="164"/>
      <c r="J390" s="164"/>
    </row>
    <row r="391" spans="1:10" x14ac:dyDescent="0.2">
      <c r="A391" s="164"/>
      <c r="B391" s="164"/>
      <c r="C391" s="164"/>
      <c r="D391" s="164"/>
      <c r="E391" s="164"/>
      <c r="F391" s="164"/>
      <c r="G391" s="164"/>
      <c r="H391" s="164"/>
      <c r="I391" s="164"/>
      <c r="J391" s="164"/>
    </row>
    <row r="392" spans="1:10" x14ac:dyDescent="0.2">
      <c r="A392" s="164"/>
      <c r="B392" s="164"/>
      <c r="C392" s="164"/>
      <c r="D392" s="164"/>
      <c r="E392" s="164"/>
      <c r="F392" s="164"/>
      <c r="G392" s="164"/>
      <c r="H392" s="164"/>
      <c r="I392" s="164"/>
      <c r="J392" s="164"/>
    </row>
    <row r="393" spans="1:10" x14ac:dyDescent="0.2">
      <c r="A393" s="164"/>
      <c r="B393" s="164"/>
      <c r="C393" s="164"/>
      <c r="D393" s="164"/>
      <c r="E393" s="164"/>
      <c r="F393" s="164"/>
      <c r="G393" s="164"/>
      <c r="H393" s="164"/>
      <c r="I393" s="164"/>
      <c r="J393" s="164"/>
    </row>
    <row r="394" spans="1:10" x14ac:dyDescent="0.2">
      <c r="A394" s="164"/>
      <c r="B394" s="164"/>
      <c r="C394" s="164"/>
      <c r="D394" s="164"/>
      <c r="E394" s="164"/>
      <c r="F394" s="164"/>
      <c r="G394" s="164"/>
      <c r="H394" s="164"/>
      <c r="I394" s="164"/>
      <c r="J394" s="164"/>
    </row>
    <row r="395" spans="1:10" x14ac:dyDescent="0.2">
      <c r="A395" s="164"/>
      <c r="B395" s="164"/>
      <c r="C395" s="164"/>
      <c r="D395" s="164"/>
      <c r="E395" s="164"/>
      <c r="F395" s="164"/>
      <c r="G395" s="164"/>
      <c r="H395" s="164"/>
      <c r="I395" s="164"/>
      <c r="J395" s="164"/>
    </row>
    <row r="396" spans="1:10" x14ac:dyDescent="0.2">
      <c r="A396" s="164"/>
      <c r="B396" s="164"/>
      <c r="C396" s="164"/>
      <c r="D396" s="164"/>
      <c r="E396" s="164"/>
      <c r="F396" s="164"/>
      <c r="G396" s="164"/>
      <c r="H396" s="164"/>
      <c r="I396" s="164"/>
      <c r="J396" s="164"/>
    </row>
    <row r="397" spans="1:10" x14ac:dyDescent="0.2">
      <c r="A397" s="164"/>
      <c r="B397" s="164"/>
      <c r="C397" s="164"/>
      <c r="D397" s="164"/>
      <c r="E397" s="164"/>
      <c r="F397" s="164"/>
      <c r="G397" s="164"/>
      <c r="H397" s="164"/>
      <c r="I397" s="164"/>
      <c r="J397" s="164"/>
    </row>
    <row r="398" spans="1:10" x14ac:dyDescent="0.2">
      <c r="A398" s="164"/>
      <c r="B398" s="164"/>
      <c r="C398" s="164"/>
      <c r="D398" s="164"/>
      <c r="E398" s="164"/>
      <c r="F398" s="164"/>
      <c r="G398" s="164"/>
      <c r="H398" s="164"/>
      <c r="I398" s="164"/>
      <c r="J398" s="164"/>
    </row>
    <row r="399" spans="1:10" x14ac:dyDescent="0.2">
      <c r="A399" s="164"/>
      <c r="B399" s="164"/>
      <c r="C399" s="164"/>
      <c r="D399" s="164"/>
      <c r="E399" s="164"/>
      <c r="F399" s="164"/>
      <c r="G399" s="164"/>
      <c r="H399" s="164"/>
      <c r="I399" s="164"/>
      <c r="J399" s="164"/>
    </row>
    <row r="400" spans="1:10" x14ac:dyDescent="0.2">
      <c r="A400" s="164"/>
      <c r="B400" s="164"/>
      <c r="C400" s="164"/>
      <c r="D400" s="164"/>
      <c r="E400" s="164"/>
      <c r="F400" s="164"/>
      <c r="G400" s="164"/>
      <c r="H400" s="164"/>
      <c r="I400" s="164"/>
      <c r="J400" s="164"/>
    </row>
    <row r="401" spans="1:10" x14ac:dyDescent="0.2">
      <c r="A401" s="164"/>
      <c r="B401" s="164"/>
      <c r="C401" s="164"/>
      <c r="D401" s="164"/>
      <c r="E401" s="164"/>
      <c r="F401" s="164"/>
      <c r="G401" s="164"/>
      <c r="H401" s="164"/>
      <c r="I401" s="164"/>
      <c r="J401" s="164"/>
    </row>
    <row r="402" spans="1:10" x14ac:dyDescent="0.2">
      <c r="A402" s="164"/>
      <c r="B402" s="164"/>
      <c r="C402" s="164"/>
      <c r="D402" s="164"/>
      <c r="E402" s="164"/>
      <c r="F402" s="164"/>
      <c r="G402" s="164"/>
      <c r="H402" s="164"/>
      <c r="I402" s="164"/>
      <c r="J402" s="164"/>
    </row>
    <row r="403" spans="1:10" x14ac:dyDescent="0.2">
      <c r="A403" s="164"/>
      <c r="B403" s="164"/>
      <c r="C403" s="164"/>
      <c r="D403" s="164"/>
      <c r="E403" s="164"/>
      <c r="F403" s="164"/>
      <c r="G403" s="164"/>
      <c r="H403" s="164"/>
      <c r="I403" s="164"/>
      <c r="J403" s="164"/>
    </row>
    <row r="404" spans="1:10" x14ac:dyDescent="0.2">
      <c r="A404" s="164"/>
      <c r="B404" s="164"/>
      <c r="C404" s="164"/>
      <c r="D404" s="164"/>
      <c r="E404" s="164"/>
      <c r="F404" s="164"/>
      <c r="G404" s="164"/>
      <c r="H404" s="164"/>
      <c r="I404" s="164"/>
      <c r="J404" s="164"/>
    </row>
    <row r="405" spans="1:10" x14ac:dyDescent="0.2">
      <c r="A405" s="164"/>
      <c r="B405" s="164"/>
      <c r="C405" s="164"/>
      <c r="D405" s="164"/>
      <c r="E405" s="164"/>
      <c r="F405" s="164"/>
      <c r="G405" s="164"/>
      <c r="H405" s="164"/>
      <c r="I405" s="164"/>
      <c r="J405" s="164"/>
    </row>
    <row r="406" spans="1:10" x14ac:dyDescent="0.2">
      <c r="A406" s="164"/>
      <c r="B406" s="164"/>
      <c r="C406" s="164"/>
      <c r="D406" s="164"/>
      <c r="E406" s="164"/>
      <c r="F406" s="164"/>
      <c r="G406" s="164"/>
      <c r="H406" s="164"/>
      <c r="I406" s="164"/>
      <c r="J406" s="164"/>
    </row>
    <row r="407" spans="1:10" x14ac:dyDescent="0.2">
      <c r="A407" s="164"/>
      <c r="B407" s="164"/>
      <c r="C407" s="164"/>
      <c r="D407" s="164"/>
      <c r="E407" s="164"/>
      <c r="F407" s="164"/>
      <c r="G407" s="164"/>
      <c r="H407" s="164"/>
      <c r="I407" s="164"/>
      <c r="J407" s="164"/>
    </row>
    <row r="408" spans="1:10" x14ac:dyDescent="0.2">
      <c r="A408" s="164"/>
      <c r="B408" s="164"/>
      <c r="C408" s="164"/>
      <c r="D408" s="164"/>
      <c r="E408" s="164"/>
      <c r="F408" s="164"/>
      <c r="G408" s="164"/>
      <c r="H408" s="164"/>
      <c r="I408" s="164"/>
      <c r="J408" s="164"/>
    </row>
    <row r="409" spans="1:10" x14ac:dyDescent="0.2">
      <c r="A409" s="164"/>
      <c r="B409" s="164"/>
      <c r="C409" s="164"/>
      <c r="D409" s="164"/>
      <c r="E409" s="164"/>
      <c r="F409" s="164"/>
      <c r="G409" s="164"/>
      <c r="H409" s="164"/>
      <c r="I409" s="164"/>
      <c r="J409" s="164"/>
    </row>
    <row r="410" spans="1:10" x14ac:dyDescent="0.2">
      <c r="A410" s="164"/>
      <c r="B410" s="164"/>
      <c r="C410" s="164"/>
      <c r="D410" s="164"/>
      <c r="E410" s="164"/>
      <c r="F410" s="164"/>
      <c r="G410" s="164"/>
      <c r="H410" s="164"/>
      <c r="I410" s="164"/>
      <c r="J410" s="164"/>
    </row>
    <row r="411" spans="1:10" x14ac:dyDescent="0.2">
      <c r="A411" s="164"/>
      <c r="B411" s="164"/>
      <c r="C411" s="164"/>
      <c r="D411" s="164"/>
      <c r="E411" s="164"/>
      <c r="F411" s="164"/>
      <c r="G411" s="164"/>
      <c r="H411" s="164"/>
      <c r="I411" s="164"/>
      <c r="J411" s="164"/>
    </row>
    <row r="412" spans="1:10" x14ac:dyDescent="0.2">
      <c r="A412" s="164"/>
      <c r="B412" s="164"/>
      <c r="C412" s="164"/>
      <c r="D412" s="164"/>
      <c r="E412" s="164"/>
      <c r="F412" s="164"/>
      <c r="G412" s="164"/>
      <c r="H412" s="164"/>
      <c r="I412" s="164"/>
      <c r="J412" s="164"/>
    </row>
    <row r="413" spans="1:10" x14ac:dyDescent="0.2">
      <c r="A413" s="164"/>
      <c r="B413" s="164"/>
      <c r="C413" s="164"/>
      <c r="D413" s="164"/>
      <c r="E413" s="164"/>
      <c r="F413" s="164"/>
      <c r="G413" s="164"/>
      <c r="H413" s="164"/>
      <c r="I413" s="164"/>
      <c r="J413" s="164"/>
    </row>
    <row r="414" spans="1:10" x14ac:dyDescent="0.2">
      <c r="A414" s="164"/>
      <c r="B414" s="164"/>
      <c r="C414" s="164"/>
      <c r="D414" s="164"/>
      <c r="E414" s="164"/>
      <c r="F414" s="164"/>
      <c r="G414" s="164"/>
      <c r="H414" s="164"/>
      <c r="I414" s="164"/>
      <c r="J414" s="164"/>
    </row>
    <row r="415" spans="1:10" x14ac:dyDescent="0.2">
      <c r="A415" s="164"/>
      <c r="B415" s="164"/>
      <c r="C415" s="164"/>
      <c r="D415" s="164"/>
      <c r="E415" s="164"/>
      <c r="F415" s="164"/>
      <c r="G415" s="164"/>
      <c r="H415" s="164"/>
      <c r="I415" s="164"/>
      <c r="J415" s="164"/>
    </row>
    <row r="416" spans="1:10" x14ac:dyDescent="0.2">
      <c r="A416" s="164"/>
      <c r="B416" s="164"/>
      <c r="C416" s="164"/>
      <c r="D416" s="164"/>
      <c r="E416" s="164"/>
      <c r="F416" s="164"/>
      <c r="G416" s="164"/>
      <c r="H416" s="164"/>
      <c r="I416" s="164"/>
      <c r="J416" s="164"/>
    </row>
    <row r="417" spans="1:10" x14ac:dyDescent="0.2">
      <c r="A417" s="164"/>
      <c r="B417" s="164"/>
      <c r="C417" s="164"/>
      <c r="D417" s="164"/>
      <c r="E417" s="164"/>
      <c r="F417" s="164"/>
      <c r="G417" s="164"/>
      <c r="H417" s="164"/>
      <c r="I417" s="164"/>
      <c r="J417" s="164"/>
    </row>
    <row r="418" spans="1:10" x14ac:dyDescent="0.2">
      <c r="A418" s="164"/>
      <c r="B418" s="164"/>
      <c r="C418" s="164"/>
      <c r="D418" s="164"/>
      <c r="E418" s="164"/>
      <c r="F418" s="164"/>
      <c r="G418" s="164"/>
      <c r="H418" s="164"/>
      <c r="I418" s="164"/>
      <c r="J418" s="164"/>
    </row>
    <row r="419" spans="1:10" x14ac:dyDescent="0.2">
      <c r="A419" s="164"/>
      <c r="B419" s="164"/>
      <c r="C419" s="164"/>
      <c r="D419" s="164"/>
      <c r="E419" s="164"/>
      <c r="F419" s="164"/>
      <c r="G419" s="164"/>
      <c r="H419" s="164"/>
      <c r="I419" s="164"/>
      <c r="J419" s="164"/>
    </row>
    <row r="420" spans="1:10" x14ac:dyDescent="0.2">
      <c r="A420" s="164"/>
      <c r="B420" s="164"/>
      <c r="C420" s="164"/>
      <c r="D420" s="164"/>
      <c r="E420" s="164"/>
      <c r="F420" s="164"/>
      <c r="G420" s="164"/>
      <c r="H420" s="164"/>
      <c r="I420" s="164"/>
      <c r="J420" s="164"/>
    </row>
    <row r="421" spans="1:10" x14ac:dyDescent="0.2">
      <c r="A421" s="164"/>
      <c r="B421" s="164"/>
      <c r="C421" s="164"/>
      <c r="D421" s="164"/>
      <c r="E421" s="164"/>
      <c r="F421" s="164"/>
      <c r="G421" s="164"/>
      <c r="H421" s="164"/>
      <c r="I421" s="164"/>
      <c r="J421" s="164"/>
    </row>
    <row r="422" spans="1:10" x14ac:dyDescent="0.2">
      <c r="A422" s="164"/>
      <c r="B422" s="164"/>
      <c r="C422" s="164"/>
      <c r="D422" s="164"/>
      <c r="E422" s="164"/>
      <c r="F422" s="164"/>
      <c r="G422" s="164"/>
      <c r="H422" s="164"/>
      <c r="I422" s="164"/>
      <c r="J422" s="164"/>
    </row>
    <row r="423" spans="1:10" x14ac:dyDescent="0.2">
      <c r="A423" s="164"/>
      <c r="B423" s="164"/>
      <c r="C423" s="164"/>
      <c r="D423" s="164"/>
      <c r="E423" s="164"/>
      <c r="F423" s="164"/>
      <c r="G423" s="164"/>
      <c r="H423" s="164"/>
      <c r="I423" s="164"/>
      <c r="J423" s="164"/>
    </row>
    <row r="424" spans="1:10" x14ac:dyDescent="0.2">
      <c r="A424" s="164"/>
      <c r="B424" s="164"/>
      <c r="C424" s="164"/>
      <c r="D424" s="164"/>
      <c r="E424" s="164"/>
      <c r="F424" s="164"/>
      <c r="G424" s="164"/>
      <c r="H424" s="164"/>
      <c r="I424" s="164"/>
      <c r="J424" s="164"/>
    </row>
    <row r="425" spans="1:10" x14ac:dyDescent="0.2">
      <c r="A425" s="164"/>
      <c r="B425" s="164"/>
      <c r="C425" s="164"/>
      <c r="D425" s="164"/>
      <c r="E425" s="164"/>
      <c r="F425" s="164"/>
      <c r="G425" s="164"/>
      <c r="H425" s="164"/>
      <c r="I425" s="164"/>
      <c r="J425" s="164"/>
    </row>
    <row r="426" spans="1:10" x14ac:dyDescent="0.2">
      <c r="A426" s="164"/>
      <c r="B426" s="164"/>
      <c r="C426" s="164"/>
      <c r="D426" s="164"/>
      <c r="E426" s="164"/>
      <c r="F426" s="164"/>
      <c r="G426" s="164"/>
      <c r="H426" s="164"/>
      <c r="I426" s="164"/>
      <c r="J426" s="164"/>
    </row>
    <row r="427" spans="1:10" x14ac:dyDescent="0.2">
      <c r="A427" s="164"/>
      <c r="B427" s="164"/>
      <c r="C427" s="164"/>
      <c r="D427" s="164"/>
      <c r="E427" s="164"/>
      <c r="F427" s="164"/>
      <c r="G427" s="164"/>
      <c r="H427" s="164"/>
      <c r="I427" s="164"/>
      <c r="J427" s="164"/>
    </row>
    <row r="428" spans="1:10" x14ac:dyDescent="0.2">
      <c r="A428" s="164"/>
      <c r="B428" s="164"/>
      <c r="C428" s="164"/>
      <c r="D428" s="164"/>
      <c r="E428" s="164"/>
      <c r="F428" s="164"/>
      <c r="G428" s="164"/>
      <c r="H428" s="164"/>
      <c r="I428" s="164"/>
      <c r="J428" s="164"/>
    </row>
    <row r="429" spans="1:10" x14ac:dyDescent="0.2">
      <c r="A429" s="164"/>
      <c r="B429" s="164"/>
      <c r="C429" s="164"/>
      <c r="D429" s="164"/>
      <c r="E429" s="164"/>
      <c r="F429" s="164"/>
      <c r="G429" s="164"/>
      <c r="H429" s="164"/>
      <c r="I429" s="164"/>
      <c r="J429" s="164"/>
    </row>
    <row r="430" spans="1:10" x14ac:dyDescent="0.2">
      <c r="A430" s="164"/>
      <c r="B430" s="164"/>
      <c r="C430" s="164"/>
      <c r="D430" s="164"/>
      <c r="E430" s="164"/>
      <c r="F430" s="164"/>
      <c r="G430" s="164"/>
      <c r="H430" s="164"/>
      <c r="I430" s="164"/>
      <c r="J430" s="164"/>
    </row>
    <row r="431" spans="1:10" x14ac:dyDescent="0.2">
      <c r="A431" s="164"/>
      <c r="B431" s="164"/>
      <c r="C431" s="164"/>
      <c r="D431" s="164"/>
      <c r="E431" s="164"/>
      <c r="F431" s="164"/>
      <c r="G431" s="164"/>
      <c r="H431" s="164"/>
      <c r="I431" s="164"/>
      <c r="J431" s="164"/>
    </row>
    <row r="432" spans="1:10" x14ac:dyDescent="0.2">
      <c r="A432" s="164"/>
      <c r="B432" s="164"/>
      <c r="C432" s="164"/>
      <c r="D432" s="164"/>
      <c r="E432" s="164"/>
      <c r="F432" s="164"/>
      <c r="G432" s="164"/>
      <c r="H432" s="164"/>
      <c r="I432" s="164"/>
      <c r="J432" s="164"/>
    </row>
    <row r="433" spans="1:10" x14ac:dyDescent="0.2">
      <c r="A433" s="164"/>
      <c r="B433" s="164"/>
      <c r="C433" s="164"/>
      <c r="D433" s="164"/>
      <c r="E433" s="164"/>
      <c r="F433" s="164"/>
      <c r="G433" s="164"/>
      <c r="H433" s="164"/>
      <c r="I433" s="164"/>
      <c r="J433" s="164"/>
    </row>
    <row r="434" spans="1:10" x14ac:dyDescent="0.2">
      <c r="A434" s="164"/>
      <c r="B434" s="164"/>
      <c r="C434" s="164"/>
      <c r="D434" s="164"/>
      <c r="E434" s="164"/>
      <c r="F434" s="164"/>
      <c r="G434" s="164"/>
      <c r="H434" s="164"/>
      <c r="I434" s="164"/>
      <c r="J434" s="164"/>
    </row>
    <row r="435" spans="1:10" x14ac:dyDescent="0.2">
      <c r="A435" s="164"/>
      <c r="B435" s="164"/>
      <c r="C435" s="164"/>
      <c r="D435" s="164"/>
      <c r="E435" s="164"/>
      <c r="F435" s="164"/>
      <c r="G435" s="164"/>
      <c r="H435" s="164"/>
      <c r="I435" s="164"/>
      <c r="J435" s="164"/>
    </row>
    <row r="436" spans="1:10" x14ac:dyDescent="0.2">
      <c r="A436" s="164"/>
      <c r="B436" s="164"/>
      <c r="C436" s="164"/>
      <c r="D436" s="164"/>
      <c r="E436" s="164"/>
      <c r="F436" s="164"/>
      <c r="G436" s="164"/>
      <c r="H436" s="164"/>
      <c r="I436" s="164"/>
      <c r="J436" s="164"/>
    </row>
    <row r="437" spans="1:10" x14ac:dyDescent="0.2">
      <c r="A437" s="164"/>
      <c r="B437" s="164"/>
      <c r="C437" s="164"/>
      <c r="D437" s="164"/>
      <c r="E437" s="164"/>
      <c r="F437" s="164"/>
      <c r="G437" s="164"/>
      <c r="H437" s="164"/>
      <c r="I437" s="164"/>
      <c r="J437" s="164"/>
    </row>
    <row r="438" spans="1:10" x14ac:dyDescent="0.2">
      <c r="A438" s="164"/>
      <c r="B438" s="164"/>
      <c r="C438" s="164"/>
      <c r="D438" s="164"/>
      <c r="E438" s="164"/>
      <c r="F438" s="164"/>
      <c r="G438" s="164"/>
      <c r="H438" s="164"/>
      <c r="I438" s="164"/>
      <c r="J438" s="164"/>
    </row>
    <row r="439" spans="1:10" x14ac:dyDescent="0.2">
      <c r="A439" s="164"/>
      <c r="B439" s="164"/>
      <c r="C439" s="164"/>
      <c r="D439" s="164"/>
      <c r="E439" s="164"/>
      <c r="F439" s="164"/>
      <c r="G439" s="164"/>
      <c r="H439" s="164"/>
      <c r="I439" s="164"/>
      <c r="J439" s="164"/>
    </row>
    <row r="440" spans="1:10" x14ac:dyDescent="0.2">
      <c r="A440" s="164"/>
      <c r="B440" s="164"/>
      <c r="C440" s="164"/>
      <c r="D440" s="164"/>
      <c r="E440" s="164"/>
      <c r="F440" s="164"/>
      <c r="G440" s="164"/>
      <c r="H440" s="164"/>
      <c r="I440" s="164"/>
      <c r="J440" s="164"/>
    </row>
    <row r="441" spans="1:10" x14ac:dyDescent="0.2">
      <c r="A441" s="164"/>
      <c r="B441" s="164"/>
      <c r="C441" s="164"/>
      <c r="D441" s="164"/>
      <c r="E441" s="164"/>
      <c r="F441" s="164"/>
      <c r="G441" s="164"/>
      <c r="H441" s="164"/>
      <c r="I441" s="164"/>
      <c r="J441" s="164"/>
    </row>
    <row r="442" spans="1:10" x14ac:dyDescent="0.2">
      <c r="A442" s="164"/>
      <c r="B442" s="164"/>
      <c r="C442" s="164"/>
      <c r="D442" s="164"/>
      <c r="E442" s="164"/>
      <c r="F442" s="164"/>
      <c r="G442" s="164"/>
      <c r="H442" s="164"/>
      <c r="I442" s="164"/>
      <c r="J442" s="164"/>
    </row>
    <row r="443" spans="1:10" x14ac:dyDescent="0.2">
      <c r="A443" s="164"/>
      <c r="B443" s="164"/>
      <c r="C443" s="164"/>
      <c r="D443" s="164"/>
      <c r="E443" s="164"/>
      <c r="F443" s="164"/>
      <c r="G443" s="164"/>
      <c r="H443" s="164"/>
      <c r="I443" s="164"/>
      <c r="J443" s="164"/>
    </row>
    <row r="444" spans="1:10" x14ac:dyDescent="0.2">
      <c r="A444" s="164"/>
      <c r="B444" s="164"/>
      <c r="C444" s="164"/>
      <c r="D444" s="164"/>
      <c r="E444" s="164"/>
      <c r="F444" s="164"/>
      <c r="G444" s="164"/>
      <c r="H444" s="164"/>
      <c r="I444" s="164"/>
      <c r="J444" s="164"/>
    </row>
    <row r="445" spans="1:10" x14ac:dyDescent="0.2">
      <c r="A445" s="164"/>
      <c r="B445" s="164"/>
      <c r="C445" s="164"/>
      <c r="D445" s="164"/>
      <c r="E445" s="164"/>
      <c r="F445" s="164"/>
      <c r="G445" s="164"/>
      <c r="H445" s="164"/>
      <c r="I445" s="164"/>
      <c r="J445" s="164"/>
    </row>
    <row r="446" spans="1:10" x14ac:dyDescent="0.2">
      <c r="A446" s="164"/>
      <c r="B446" s="164"/>
      <c r="C446" s="164"/>
      <c r="D446" s="164"/>
      <c r="E446" s="164"/>
      <c r="F446" s="164"/>
      <c r="G446" s="164"/>
      <c r="H446" s="164"/>
      <c r="I446" s="164"/>
      <c r="J446" s="164"/>
    </row>
    <row r="447" spans="1:10" x14ac:dyDescent="0.2">
      <c r="A447" s="164"/>
      <c r="B447" s="164"/>
      <c r="C447" s="164"/>
      <c r="D447" s="164"/>
      <c r="E447" s="164"/>
      <c r="F447" s="164"/>
      <c r="G447" s="164"/>
      <c r="H447" s="164"/>
      <c r="I447" s="164"/>
      <c r="J447" s="164"/>
    </row>
    <row r="448" spans="1:10" x14ac:dyDescent="0.2">
      <c r="A448" s="164"/>
      <c r="B448" s="164"/>
      <c r="C448" s="164"/>
      <c r="D448" s="164"/>
      <c r="E448" s="164"/>
      <c r="F448" s="164"/>
      <c r="G448" s="164"/>
      <c r="H448" s="164"/>
      <c r="I448" s="164"/>
      <c r="J448" s="164"/>
    </row>
    <row r="449" spans="1:10" x14ac:dyDescent="0.2">
      <c r="A449" s="164"/>
      <c r="B449" s="164"/>
      <c r="C449" s="164"/>
      <c r="D449" s="164"/>
      <c r="E449" s="164"/>
      <c r="F449" s="164"/>
      <c r="G449" s="164"/>
      <c r="H449" s="164"/>
      <c r="I449" s="164"/>
      <c r="J449" s="164"/>
    </row>
    <row r="450" spans="1:10" x14ac:dyDescent="0.2">
      <c r="A450" s="164"/>
      <c r="B450" s="164"/>
      <c r="C450" s="164"/>
      <c r="D450" s="164"/>
      <c r="E450" s="164"/>
      <c r="F450" s="164"/>
      <c r="G450" s="164"/>
      <c r="H450" s="164"/>
      <c r="I450" s="164"/>
      <c r="J450" s="164"/>
    </row>
    <row r="451" spans="1:10" x14ac:dyDescent="0.2">
      <c r="A451" s="164"/>
      <c r="B451" s="164"/>
      <c r="C451" s="164"/>
      <c r="D451" s="164"/>
      <c r="E451" s="164"/>
      <c r="F451" s="164"/>
      <c r="G451" s="164"/>
      <c r="H451" s="164"/>
      <c r="I451" s="164"/>
      <c r="J451" s="164"/>
    </row>
    <row r="452" spans="1:10" x14ac:dyDescent="0.2">
      <c r="A452" s="164"/>
      <c r="B452" s="164"/>
      <c r="C452" s="164"/>
      <c r="D452" s="164"/>
      <c r="E452" s="164"/>
      <c r="F452" s="164"/>
      <c r="G452" s="164"/>
      <c r="H452" s="164"/>
      <c r="I452" s="164"/>
      <c r="J452" s="164"/>
    </row>
    <row r="453" spans="1:10" x14ac:dyDescent="0.2">
      <c r="A453" s="164"/>
      <c r="B453" s="164"/>
      <c r="C453" s="164"/>
      <c r="D453" s="164"/>
      <c r="E453" s="164"/>
      <c r="F453" s="164"/>
      <c r="G453" s="164"/>
      <c r="H453" s="164"/>
      <c r="I453" s="164"/>
      <c r="J453" s="164"/>
    </row>
    <row r="454" spans="1:10" x14ac:dyDescent="0.2">
      <c r="A454" s="164"/>
      <c r="B454" s="164"/>
      <c r="C454" s="164"/>
      <c r="D454" s="164"/>
      <c r="E454" s="164"/>
      <c r="F454" s="164"/>
      <c r="G454" s="164"/>
      <c r="H454" s="164"/>
      <c r="I454" s="164"/>
      <c r="J454" s="164"/>
    </row>
    <row r="455" spans="1:10" x14ac:dyDescent="0.2">
      <c r="A455" s="164"/>
      <c r="B455" s="164"/>
      <c r="C455" s="164"/>
      <c r="D455" s="164"/>
      <c r="E455" s="164"/>
      <c r="F455" s="164"/>
      <c r="G455" s="164"/>
      <c r="H455" s="164"/>
      <c r="I455" s="164"/>
      <c r="J455" s="164"/>
    </row>
    <row r="456" spans="1:10" x14ac:dyDescent="0.2">
      <c r="A456" s="164"/>
      <c r="B456" s="164"/>
      <c r="C456" s="164"/>
      <c r="D456" s="164"/>
      <c r="E456" s="164"/>
      <c r="F456" s="164"/>
      <c r="G456" s="164"/>
      <c r="H456" s="164"/>
      <c r="I456" s="164"/>
      <c r="J456" s="164"/>
    </row>
    <row r="457" spans="1:10" x14ac:dyDescent="0.2">
      <c r="A457" s="164"/>
      <c r="B457" s="164"/>
      <c r="C457" s="164"/>
      <c r="D457" s="164"/>
      <c r="E457" s="164"/>
      <c r="F457" s="164"/>
      <c r="G457" s="164"/>
      <c r="H457" s="164"/>
      <c r="I457" s="164"/>
      <c r="J457" s="164"/>
    </row>
    <row r="458" spans="1:10" x14ac:dyDescent="0.2">
      <c r="A458" s="164"/>
      <c r="B458" s="164"/>
      <c r="C458" s="164"/>
      <c r="D458" s="164"/>
      <c r="E458" s="164"/>
      <c r="F458" s="164"/>
      <c r="G458" s="164"/>
      <c r="H458" s="164"/>
      <c r="I458" s="164"/>
      <c r="J458" s="164"/>
    </row>
    <row r="459" spans="1:10" x14ac:dyDescent="0.2">
      <c r="A459" s="164"/>
      <c r="B459" s="164"/>
      <c r="C459" s="164"/>
      <c r="D459" s="164"/>
      <c r="E459" s="164"/>
      <c r="F459" s="164"/>
      <c r="G459" s="164"/>
      <c r="H459" s="164"/>
      <c r="I459" s="164"/>
      <c r="J459" s="164"/>
    </row>
    <row r="460" spans="1:10" x14ac:dyDescent="0.2">
      <c r="A460" s="164"/>
      <c r="B460" s="164"/>
      <c r="C460" s="164"/>
      <c r="D460" s="164"/>
      <c r="E460" s="164"/>
      <c r="F460" s="164"/>
      <c r="G460" s="164"/>
      <c r="H460" s="164"/>
      <c r="I460" s="164"/>
      <c r="J460" s="164"/>
    </row>
    <row r="461" spans="1:10" x14ac:dyDescent="0.2">
      <c r="A461" s="164"/>
      <c r="B461" s="164"/>
      <c r="C461" s="164"/>
      <c r="D461" s="164"/>
      <c r="E461" s="164"/>
      <c r="F461" s="164"/>
      <c r="G461" s="164"/>
      <c r="H461" s="164"/>
      <c r="I461" s="164"/>
      <c r="J461" s="164"/>
    </row>
    <row r="462" spans="1:10" x14ac:dyDescent="0.2">
      <c r="A462" s="164"/>
      <c r="B462" s="164"/>
      <c r="C462" s="164"/>
      <c r="D462" s="164"/>
      <c r="E462" s="164"/>
      <c r="F462" s="164"/>
      <c r="G462" s="164"/>
      <c r="H462" s="164"/>
      <c r="I462" s="164"/>
      <c r="J462" s="164"/>
    </row>
    <row r="463" spans="1:10" x14ac:dyDescent="0.2">
      <c r="A463" s="164"/>
      <c r="B463" s="164"/>
      <c r="C463" s="164"/>
      <c r="D463" s="164"/>
      <c r="E463" s="164"/>
      <c r="F463" s="164"/>
      <c r="G463" s="164"/>
      <c r="H463" s="164"/>
      <c r="I463" s="164"/>
      <c r="J463" s="164"/>
    </row>
    <row r="464" spans="1:10" x14ac:dyDescent="0.2">
      <c r="A464" s="164"/>
      <c r="B464" s="164"/>
      <c r="C464" s="164"/>
      <c r="D464" s="164"/>
      <c r="E464" s="164"/>
      <c r="F464" s="164"/>
      <c r="G464" s="164"/>
      <c r="H464" s="164"/>
      <c r="I464" s="164"/>
      <c r="J464" s="164"/>
    </row>
    <row r="465" spans="1:10" x14ac:dyDescent="0.2">
      <c r="A465" s="164"/>
      <c r="B465" s="164"/>
      <c r="C465" s="164"/>
      <c r="D465" s="164"/>
      <c r="E465" s="164"/>
      <c r="F465" s="164"/>
      <c r="G465" s="164"/>
      <c r="H465" s="164"/>
      <c r="I465" s="164"/>
      <c r="J465" s="164"/>
    </row>
    <row r="466" spans="1:10" x14ac:dyDescent="0.2">
      <c r="A466" s="164"/>
      <c r="B466" s="164"/>
      <c r="C466" s="164"/>
      <c r="D466" s="164"/>
      <c r="E466" s="164"/>
      <c r="F466" s="164"/>
      <c r="G466" s="164"/>
      <c r="H466" s="164"/>
      <c r="I466" s="164"/>
      <c r="J466" s="164"/>
    </row>
    <row r="467" spans="1:10" x14ac:dyDescent="0.2">
      <c r="A467" s="164"/>
      <c r="B467" s="164"/>
      <c r="C467" s="164"/>
      <c r="D467" s="164"/>
      <c r="E467" s="164"/>
      <c r="F467" s="164"/>
      <c r="G467" s="164"/>
      <c r="H467" s="164"/>
      <c r="I467" s="164"/>
      <c r="J467" s="164"/>
    </row>
    <row r="468" spans="1:10" x14ac:dyDescent="0.2">
      <c r="A468" s="164"/>
      <c r="B468" s="164"/>
      <c r="C468" s="164"/>
      <c r="D468" s="164"/>
      <c r="E468" s="164"/>
      <c r="F468" s="164"/>
      <c r="G468" s="164"/>
      <c r="H468" s="164"/>
      <c r="I468" s="164"/>
      <c r="J468" s="164"/>
    </row>
    <row r="469" spans="1:10" x14ac:dyDescent="0.2">
      <c r="A469" s="164"/>
      <c r="B469" s="164"/>
      <c r="C469" s="164"/>
      <c r="D469" s="164"/>
      <c r="E469" s="164"/>
      <c r="F469" s="164"/>
      <c r="G469" s="164"/>
      <c r="H469" s="164"/>
      <c r="I469" s="164"/>
      <c r="J469" s="164"/>
    </row>
    <row r="470" spans="1:10" x14ac:dyDescent="0.2">
      <c r="A470" s="164"/>
      <c r="B470" s="164"/>
      <c r="C470" s="164"/>
      <c r="D470" s="164"/>
      <c r="E470" s="164"/>
      <c r="F470" s="164"/>
      <c r="G470" s="164"/>
      <c r="H470" s="164"/>
      <c r="I470" s="164"/>
      <c r="J470" s="164"/>
    </row>
    <row r="471" spans="1:10" x14ac:dyDescent="0.2">
      <c r="A471" s="164"/>
      <c r="B471" s="164"/>
      <c r="C471" s="164"/>
      <c r="D471" s="164"/>
      <c r="E471" s="164"/>
      <c r="F471" s="164"/>
      <c r="G471" s="164"/>
      <c r="H471" s="164"/>
      <c r="I471" s="164"/>
      <c r="J471" s="164"/>
    </row>
    <row r="472" spans="1:10" x14ac:dyDescent="0.2">
      <c r="A472" s="164"/>
      <c r="B472" s="164"/>
      <c r="C472" s="164"/>
      <c r="D472" s="164"/>
      <c r="E472" s="164"/>
      <c r="F472" s="164"/>
      <c r="G472" s="164"/>
      <c r="H472" s="164"/>
      <c r="I472" s="164"/>
      <c r="J472" s="164"/>
    </row>
    <row r="473" spans="1:10" x14ac:dyDescent="0.2">
      <c r="A473" s="164"/>
      <c r="B473" s="164"/>
      <c r="C473" s="164"/>
      <c r="D473" s="164"/>
      <c r="E473" s="164"/>
      <c r="F473" s="164"/>
      <c r="G473" s="164"/>
      <c r="H473" s="164"/>
      <c r="I473" s="164"/>
      <c r="J473" s="164"/>
    </row>
    <row r="474" spans="1:10" x14ac:dyDescent="0.2">
      <c r="A474" s="164"/>
      <c r="B474" s="164"/>
      <c r="C474" s="164"/>
      <c r="D474" s="164"/>
      <c r="E474" s="164"/>
      <c r="F474" s="164"/>
      <c r="G474" s="164"/>
      <c r="H474" s="164"/>
      <c r="I474" s="164"/>
      <c r="J474" s="164"/>
    </row>
    <row r="475" spans="1:10" x14ac:dyDescent="0.2">
      <c r="A475" s="164"/>
      <c r="B475" s="164"/>
      <c r="C475" s="164"/>
      <c r="D475" s="164"/>
      <c r="E475" s="164"/>
      <c r="F475" s="164"/>
      <c r="G475" s="164"/>
      <c r="H475" s="164"/>
      <c r="I475" s="164"/>
      <c r="J475" s="164"/>
    </row>
    <row r="476" spans="1:10" x14ac:dyDescent="0.2">
      <c r="A476" s="164"/>
      <c r="B476" s="164"/>
      <c r="C476" s="164"/>
      <c r="D476" s="164"/>
      <c r="E476" s="164"/>
      <c r="F476" s="164"/>
      <c r="G476" s="164"/>
      <c r="H476" s="164"/>
      <c r="I476" s="164"/>
      <c r="J476" s="164"/>
    </row>
    <row r="477" spans="1:10" x14ac:dyDescent="0.2">
      <c r="A477" s="164"/>
      <c r="B477" s="164"/>
      <c r="C477" s="164"/>
      <c r="D477" s="164"/>
      <c r="E477" s="164"/>
      <c r="F477" s="164"/>
      <c r="G477" s="164"/>
      <c r="H477" s="164"/>
      <c r="I477" s="164"/>
      <c r="J477" s="164"/>
    </row>
    <row r="478" spans="1:10" x14ac:dyDescent="0.2">
      <c r="A478" s="164"/>
      <c r="B478" s="164"/>
      <c r="C478" s="164"/>
      <c r="D478" s="164"/>
      <c r="E478" s="164"/>
      <c r="F478" s="164"/>
      <c r="G478" s="164"/>
      <c r="H478" s="164"/>
      <c r="I478" s="164"/>
      <c r="J478" s="164"/>
    </row>
    <row r="479" spans="1:10" x14ac:dyDescent="0.2">
      <c r="A479" s="164"/>
      <c r="B479" s="164"/>
      <c r="C479" s="164"/>
      <c r="D479" s="164"/>
      <c r="E479" s="164"/>
      <c r="F479" s="164"/>
      <c r="G479" s="164"/>
      <c r="H479" s="164"/>
      <c r="I479" s="164"/>
      <c r="J479" s="164"/>
    </row>
    <row r="480" spans="1:10" x14ac:dyDescent="0.2">
      <c r="A480" s="164"/>
      <c r="B480" s="164"/>
      <c r="C480" s="164"/>
      <c r="D480" s="164"/>
      <c r="E480" s="164"/>
      <c r="F480" s="164"/>
      <c r="G480" s="164"/>
      <c r="H480" s="164"/>
      <c r="I480" s="164"/>
      <c r="J480" s="164"/>
    </row>
    <row r="481" spans="1:10" x14ac:dyDescent="0.2">
      <c r="A481" s="164"/>
      <c r="B481" s="164"/>
      <c r="C481" s="164"/>
      <c r="D481" s="164"/>
      <c r="E481" s="164"/>
      <c r="F481" s="164"/>
      <c r="G481" s="164"/>
      <c r="H481" s="164"/>
      <c r="I481" s="164"/>
      <c r="J481" s="164"/>
    </row>
    <row r="482" spans="1:10" x14ac:dyDescent="0.2">
      <c r="A482" s="164"/>
      <c r="B482" s="164"/>
      <c r="C482" s="164"/>
      <c r="D482" s="164"/>
      <c r="E482" s="164"/>
      <c r="F482" s="164"/>
      <c r="G482" s="164"/>
      <c r="H482" s="164"/>
      <c r="I482" s="164"/>
      <c r="J482" s="164"/>
    </row>
    <row r="483" spans="1:10" x14ac:dyDescent="0.2">
      <c r="A483" s="164"/>
      <c r="B483" s="164"/>
      <c r="C483" s="164"/>
      <c r="D483" s="164"/>
      <c r="E483" s="164"/>
      <c r="F483" s="164"/>
      <c r="G483" s="164"/>
      <c r="H483" s="164"/>
      <c r="I483" s="164"/>
      <c r="J483" s="164"/>
    </row>
    <row r="484" spans="1:10" x14ac:dyDescent="0.2">
      <c r="A484" s="164"/>
      <c r="B484" s="164"/>
      <c r="C484" s="164"/>
      <c r="D484" s="164"/>
      <c r="E484" s="164"/>
      <c r="F484" s="164"/>
      <c r="G484" s="164"/>
      <c r="H484" s="164"/>
      <c r="I484" s="164"/>
      <c r="J484" s="164"/>
    </row>
    <row r="485" spans="1:10" x14ac:dyDescent="0.2">
      <c r="A485" s="164"/>
      <c r="B485" s="164"/>
      <c r="C485" s="164"/>
      <c r="D485" s="164"/>
      <c r="E485" s="164"/>
      <c r="F485" s="164"/>
      <c r="G485" s="164"/>
      <c r="H485" s="164"/>
      <c r="I485" s="164"/>
      <c r="J485" s="164"/>
    </row>
    <row r="486" spans="1:10" x14ac:dyDescent="0.2">
      <c r="A486" s="164"/>
      <c r="B486" s="164"/>
      <c r="C486" s="164"/>
      <c r="D486" s="164"/>
      <c r="E486" s="164"/>
      <c r="F486" s="164"/>
      <c r="G486" s="164"/>
      <c r="H486" s="164"/>
      <c r="I486" s="164"/>
      <c r="J486" s="164"/>
    </row>
    <row r="487" spans="1:10" x14ac:dyDescent="0.2">
      <c r="A487" s="164"/>
      <c r="B487" s="164"/>
      <c r="C487" s="164"/>
      <c r="D487" s="164"/>
      <c r="E487" s="164"/>
      <c r="F487" s="164"/>
      <c r="G487" s="164"/>
      <c r="H487" s="164"/>
      <c r="I487" s="164"/>
      <c r="J487" s="164"/>
    </row>
    <row r="488" spans="1:10" x14ac:dyDescent="0.2">
      <c r="A488" s="164"/>
      <c r="B488" s="164"/>
      <c r="C488" s="164"/>
      <c r="D488" s="164"/>
      <c r="E488" s="164"/>
      <c r="F488" s="164"/>
      <c r="G488" s="164"/>
      <c r="H488" s="164"/>
      <c r="I488" s="164"/>
      <c r="J488" s="164"/>
    </row>
    <row r="489" spans="1:10" x14ac:dyDescent="0.2">
      <c r="A489" s="164"/>
      <c r="B489" s="164"/>
      <c r="C489" s="164"/>
      <c r="D489" s="164"/>
      <c r="E489" s="164"/>
      <c r="F489" s="164"/>
      <c r="G489" s="164"/>
      <c r="H489" s="164"/>
      <c r="I489" s="164"/>
      <c r="J489" s="164"/>
    </row>
    <row r="490" spans="1:10" x14ac:dyDescent="0.2">
      <c r="A490" s="164"/>
      <c r="B490" s="164"/>
      <c r="C490" s="164"/>
      <c r="D490" s="164"/>
      <c r="E490" s="164"/>
      <c r="F490" s="164"/>
      <c r="G490" s="164"/>
      <c r="H490" s="164"/>
      <c r="I490" s="164"/>
      <c r="J490" s="164"/>
    </row>
    <row r="491" spans="1:10" x14ac:dyDescent="0.2">
      <c r="A491" s="164"/>
      <c r="B491" s="164"/>
      <c r="C491" s="164"/>
      <c r="D491" s="164"/>
      <c r="E491" s="164"/>
      <c r="F491" s="164"/>
      <c r="G491" s="164"/>
      <c r="H491" s="164"/>
      <c r="I491" s="164"/>
      <c r="J491" s="164"/>
    </row>
    <row r="492" spans="1:10" x14ac:dyDescent="0.2">
      <c r="A492" s="164"/>
      <c r="B492" s="164"/>
      <c r="C492" s="164"/>
      <c r="D492" s="164"/>
      <c r="E492" s="164"/>
      <c r="F492" s="164"/>
      <c r="G492" s="164"/>
      <c r="H492" s="164"/>
      <c r="I492" s="164"/>
      <c r="J492" s="164"/>
    </row>
    <row r="493" spans="1:10" x14ac:dyDescent="0.2">
      <c r="A493" s="164"/>
      <c r="B493" s="164"/>
      <c r="C493" s="164"/>
      <c r="D493" s="164"/>
      <c r="E493" s="164"/>
      <c r="F493" s="164"/>
      <c r="G493" s="164"/>
      <c r="H493" s="164"/>
      <c r="I493" s="164"/>
      <c r="J493" s="164"/>
    </row>
    <row r="494" spans="1:10" x14ac:dyDescent="0.2">
      <c r="A494" s="164"/>
      <c r="B494" s="164"/>
      <c r="C494" s="164"/>
      <c r="D494" s="164"/>
      <c r="E494" s="164"/>
      <c r="F494" s="164"/>
      <c r="G494" s="164"/>
      <c r="H494" s="164"/>
      <c r="I494" s="164"/>
      <c r="J494" s="164"/>
    </row>
    <row r="495" spans="1:10" x14ac:dyDescent="0.2">
      <c r="A495" s="164"/>
      <c r="B495" s="164"/>
      <c r="C495" s="164"/>
      <c r="D495" s="164"/>
      <c r="E495" s="164"/>
      <c r="F495" s="164"/>
      <c r="G495" s="164"/>
      <c r="H495" s="164"/>
      <c r="I495" s="164"/>
      <c r="J495" s="164"/>
    </row>
    <row r="496" spans="1:10" x14ac:dyDescent="0.2">
      <c r="A496" s="164"/>
      <c r="B496" s="164"/>
      <c r="C496" s="164"/>
      <c r="D496" s="164"/>
      <c r="E496" s="164"/>
      <c r="F496" s="164"/>
      <c r="G496" s="164"/>
      <c r="H496" s="164"/>
      <c r="I496" s="164"/>
      <c r="J496" s="164"/>
    </row>
    <row r="497" spans="1:10" x14ac:dyDescent="0.2">
      <c r="A497" s="164"/>
      <c r="B497" s="164"/>
      <c r="C497" s="164"/>
      <c r="D497" s="164"/>
      <c r="E497" s="164"/>
      <c r="F497" s="164"/>
      <c r="G497" s="164"/>
      <c r="H497" s="164"/>
      <c r="I497" s="164"/>
      <c r="J497" s="164"/>
    </row>
    <row r="498" spans="1:10" x14ac:dyDescent="0.2">
      <c r="A498" s="164"/>
      <c r="B498" s="164"/>
      <c r="C498" s="164"/>
      <c r="D498" s="164"/>
      <c r="E498" s="164"/>
      <c r="F498" s="164"/>
      <c r="G498" s="164"/>
      <c r="H498" s="164"/>
      <c r="I498" s="164"/>
      <c r="J498" s="164"/>
    </row>
    <row r="499" spans="1:10" x14ac:dyDescent="0.2">
      <c r="A499" s="164"/>
      <c r="B499" s="164"/>
      <c r="C499" s="164"/>
      <c r="D499" s="164"/>
      <c r="E499" s="164"/>
      <c r="F499" s="164"/>
      <c r="G499" s="164"/>
      <c r="H499" s="164"/>
      <c r="I499" s="164"/>
      <c r="J499" s="164"/>
    </row>
    <row r="500" spans="1:10" x14ac:dyDescent="0.2">
      <c r="A500" s="164"/>
      <c r="B500" s="164"/>
      <c r="C500" s="164"/>
      <c r="D500" s="164"/>
      <c r="E500" s="164"/>
      <c r="F500" s="164"/>
      <c r="G500" s="164"/>
      <c r="H500" s="164"/>
      <c r="I500" s="164"/>
      <c r="J500" s="164"/>
    </row>
    <row r="501" spans="1:10" x14ac:dyDescent="0.2">
      <c r="A501" s="164"/>
      <c r="B501" s="164"/>
      <c r="C501" s="164"/>
      <c r="D501" s="164"/>
      <c r="E501" s="164"/>
      <c r="F501" s="164"/>
      <c r="G501" s="164"/>
      <c r="H501" s="164"/>
      <c r="I501" s="164"/>
      <c r="J501" s="164"/>
    </row>
    <row r="502" spans="1:10" x14ac:dyDescent="0.2">
      <c r="A502" s="164"/>
      <c r="B502" s="164"/>
      <c r="C502" s="164"/>
      <c r="D502" s="164"/>
      <c r="E502" s="164"/>
      <c r="F502" s="164"/>
      <c r="G502" s="164"/>
      <c r="H502" s="164"/>
      <c r="I502" s="164"/>
      <c r="J502" s="164"/>
    </row>
    <row r="503" spans="1:10" x14ac:dyDescent="0.2">
      <c r="A503" s="164"/>
      <c r="B503" s="164"/>
      <c r="C503" s="164"/>
      <c r="D503" s="164"/>
      <c r="E503" s="164"/>
      <c r="F503" s="164"/>
      <c r="G503" s="164"/>
      <c r="H503" s="164"/>
      <c r="I503" s="164"/>
      <c r="J503" s="164"/>
    </row>
    <row r="504" spans="1:10" x14ac:dyDescent="0.2">
      <c r="A504" s="164"/>
      <c r="B504" s="164"/>
      <c r="C504" s="164"/>
      <c r="D504" s="164"/>
      <c r="E504" s="164"/>
      <c r="F504" s="164"/>
      <c r="G504" s="164"/>
      <c r="H504" s="164"/>
      <c r="I504" s="164"/>
      <c r="J504" s="164"/>
    </row>
    <row r="505" spans="1:10" x14ac:dyDescent="0.2">
      <c r="A505" s="164"/>
      <c r="B505" s="164"/>
      <c r="C505" s="164"/>
      <c r="D505" s="164"/>
      <c r="E505" s="164"/>
      <c r="F505" s="164"/>
      <c r="G505" s="164"/>
      <c r="H505" s="164"/>
      <c r="I505" s="164"/>
      <c r="J505" s="164"/>
    </row>
    <row r="506" spans="1:10" x14ac:dyDescent="0.2">
      <c r="A506" s="164"/>
      <c r="B506" s="164"/>
      <c r="C506" s="164"/>
      <c r="D506" s="164"/>
      <c r="E506" s="164"/>
      <c r="F506" s="164"/>
      <c r="G506" s="164"/>
      <c r="H506" s="164"/>
      <c r="I506" s="164"/>
      <c r="J506" s="164"/>
    </row>
    <row r="507" spans="1:10" x14ac:dyDescent="0.2">
      <c r="A507" s="164"/>
      <c r="B507" s="164"/>
      <c r="C507" s="164"/>
      <c r="D507" s="164"/>
      <c r="E507" s="164"/>
      <c r="F507" s="164"/>
      <c r="G507" s="164"/>
      <c r="H507" s="164"/>
      <c r="I507" s="164"/>
      <c r="J507" s="164"/>
    </row>
    <row r="508" spans="1:10" x14ac:dyDescent="0.2">
      <c r="A508" s="164"/>
      <c r="B508" s="164"/>
      <c r="C508" s="164"/>
      <c r="D508" s="164"/>
      <c r="E508" s="164"/>
      <c r="F508" s="164"/>
      <c r="G508" s="164"/>
      <c r="H508" s="164"/>
      <c r="I508" s="164"/>
      <c r="J508" s="164"/>
    </row>
    <row r="509" spans="1:10" x14ac:dyDescent="0.2">
      <c r="A509" s="164"/>
      <c r="B509" s="164"/>
      <c r="C509" s="164"/>
      <c r="D509" s="164"/>
      <c r="E509" s="164"/>
      <c r="F509" s="164"/>
      <c r="G509" s="164"/>
      <c r="H509" s="164"/>
      <c r="I509" s="164"/>
      <c r="J509" s="164"/>
    </row>
    <row r="510" spans="1:10" x14ac:dyDescent="0.2">
      <c r="A510" s="164"/>
      <c r="B510" s="164"/>
      <c r="C510" s="164"/>
      <c r="D510" s="164"/>
      <c r="E510" s="164"/>
      <c r="F510" s="164"/>
      <c r="G510" s="164"/>
      <c r="H510" s="164"/>
      <c r="I510" s="164"/>
      <c r="J510" s="164"/>
    </row>
    <row r="511" spans="1:10" x14ac:dyDescent="0.2">
      <c r="A511" s="164"/>
      <c r="B511" s="164"/>
      <c r="C511" s="164"/>
      <c r="D511" s="164"/>
      <c r="E511" s="164"/>
      <c r="F511" s="164"/>
      <c r="G511" s="164"/>
      <c r="H511" s="164"/>
      <c r="I511" s="164"/>
      <c r="J511" s="164"/>
    </row>
    <row r="512" spans="1:10" x14ac:dyDescent="0.2">
      <c r="A512" s="164"/>
      <c r="B512" s="164"/>
      <c r="C512" s="164"/>
      <c r="D512" s="164"/>
      <c r="E512" s="164"/>
      <c r="F512" s="164"/>
      <c r="G512" s="164"/>
      <c r="H512" s="164"/>
      <c r="I512" s="164"/>
      <c r="J512" s="164"/>
    </row>
    <row r="513" spans="1:10" x14ac:dyDescent="0.2">
      <c r="A513" s="164"/>
      <c r="B513" s="164"/>
      <c r="C513" s="164"/>
      <c r="D513" s="164"/>
      <c r="E513" s="164"/>
      <c r="F513" s="164"/>
      <c r="G513" s="164"/>
      <c r="H513" s="164"/>
      <c r="I513" s="164"/>
      <c r="J513" s="164"/>
    </row>
    <row r="514" spans="1:10" x14ac:dyDescent="0.2">
      <c r="A514" s="164"/>
      <c r="B514" s="164"/>
      <c r="C514" s="164"/>
      <c r="D514" s="164"/>
      <c r="E514" s="164"/>
      <c r="F514" s="164"/>
      <c r="G514" s="164"/>
      <c r="H514" s="164"/>
      <c r="I514" s="164"/>
      <c r="J514" s="164"/>
    </row>
    <row r="515" spans="1:10" x14ac:dyDescent="0.2">
      <c r="A515" s="164"/>
      <c r="B515" s="164"/>
      <c r="C515" s="164"/>
      <c r="D515" s="164"/>
      <c r="E515" s="164"/>
      <c r="F515" s="164"/>
      <c r="G515" s="164"/>
      <c r="H515" s="164"/>
      <c r="I515" s="164"/>
      <c r="J515" s="164"/>
    </row>
    <row r="516" spans="1:10" x14ac:dyDescent="0.2">
      <c r="A516" s="164"/>
      <c r="B516" s="164"/>
      <c r="C516" s="164"/>
      <c r="D516" s="164"/>
      <c r="E516" s="164"/>
      <c r="F516" s="164"/>
      <c r="G516" s="164"/>
      <c r="H516" s="164"/>
      <c r="I516" s="164"/>
      <c r="J516" s="164"/>
    </row>
    <row r="517" spans="1:10" x14ac:dyDescent="0.2">
      <c r="A517" s="164"/>
      <c r="B517" s="164"/>
      <c r="C517" s="164"/>
      <c r="D517" s="164"/>
      <c r="E517" s="164"/>
      <c r="F517" s="164"/>
      <c r="G517" s="164"/>
      <c r="H517" s="164"/>
      <c r="I517" s="164"/>
      <c r="J517" s="164"/>
    </row>
    <row r="518" spans="1:10" x14ac:dyDescent="0.2">
      <c r="A518" s="164"/>
      <c r="B518" s="164"/>
      <c r="C518" s="164"/>
      <c r="D518" s="164"/>
      <c r="E518" s="164"/>
      <c r="F518" s="164"/>
      <c r="G518" s="164"/>
      <c r="H518" s="164"/>
      <c r="I518" s="164"/>
      <c r="J518" s="164"/>
    </row>
    <row r="519" spans="1:10" x14ac:dyDescent="0.2">
      <c r="A519" s="164"/>
      <c r="B519" s="164"/>
      <c r="C519" s="164"/>
      <c r="D519" s="164"/>
      <c r="E519" s="164"/>
      <c r="F519" s="164"/>
      <c r="G519" s="164"/>
      <c r="H519" s="164"/>
      <c r="I519" s="164"/>
      <c r="J519" s="164"/>
    </row>
    <row r="520" spans="1:10" x14ac:dyDescent="0.2">
      <c r="A520" s="164"/>
      <c r="B520" s="164"/>
      <c r="C520" s="164"/>
      <c r="D520" s="164"/>
      <c r="E520" s="164"/>
      <c r="F520" s="164"/>
      <c r="G520" s="164"/>
      <c r="H520" s="164"/>
      <c r="I520" s="164"/>
      <c r="J520" s="164"/>
    </row>
    <row r="521" spans="1:10" x14ac:dyDescent="0.2">
      <c r="A521" s="164"/>
      <c r="B521" s="164"/>
      <c r="C521" s="164"/>
      <c r="D521" s="164"/>
      <c r="E521" s="164"/>
      <c r="F521" s="164"/>
      <c r="G521" s="164"/>
      <c r="H521" s="164"/>
      <c r="I521" s="164"/>
      <c r="J521" s="164"/>
    </row>
    <row r="522" spans="1:10" x14ac:dyDescent="0.2">
      <c r="A522" s="164"/>
      <c r="B522" s="164"/>
      <c r="C522" s="164"/>
      <c r="D522" s="164"/>
      <c r="E522" s="164"/>
      <c r="F522" s="164"/>
      <c r="G522" s="164"/>
      <c r="H522" s="164"/>
      <c r="I522" s="164"/>
      <c r="J522" s="164"/>
    </row>
    <row r="523" spans="1:10" x14ac:dyDescent="0.2">
      <c r="A523" s="164"/>
      <c r="B523" s="164"/>
      <c r="C523" s="164"/>
      <c r="D523" s="164"/>
      <c r="E523" s="164"/>
      <c r="F523" s="164"/>
      <c r="G523" s="164"/>
      <c r="H523" s="164"/>
      <c r="I523" s="164"/>
      <c r="J523" s="164"/>
    </row>
    <row r="524" spans="1:10" x14ac:dyDescent="0.2">
      <c r="A524" s="164"/>
      <c r="B524" s="164"/>
      <c r="C524" s="164"/>
      <c r="D524" s="164"/>
      <c r="E524" s="164"/>
      <c r="F524" s="164"/>
      <c r="G524" s="164"/>
      <c r="H524" s="164"/>
      <c r="I524" s="164"/>
      <c r="J524" s="164"/>
    </row>
    <row r="525" spans="1:10" x14ac:dyDescent="0.2">
      <c r="A525" s="164"/>
      <c r="B525" s="164"/>
      <c r="C525" s="164"/>
      <c r="D525" s="164"/>
      <c r="E525" s="164"/>
      <c r="F525" s="164"/>
      <c r="G525" s="164"/>
      <c r="H525" s="164"/>
      <c r="I525" s="164"/>
      <c r="J525" s="164"/>
    </row>
    <row r="526" spans="1:10" x14ac:dyDescent="0.2">
      <c r="A526" s="164"/>
      <c r="B526" s="164"/>
      <c r="C526" s="164"/>
      <c r="D526" s="164"/>
      <c r="E526" s="164"/>
      <c r="F526" s="164"/>
      <c r="G526" s="164"/>
      <c r="H526" s="164"/>
      <c r="I526" s="164"/>
      <c r="J526" s="164"/>
    </row>
    <row r="527" spans="1:10" x14ac:dyDescent="0.2">
      <c r="A527" s="164"/>
      <c r="B527" s="164"/>
      <c r="C527" s="164"/>
      <c r="D527" s="164"/>
      <c r="E527" s="164"/>
      <c r="F527" s="164"/>
      <c r="G527" s="164"/>
      <c r="H527" s="164"/>
      <c r="I527" s="164"/>
      <c r="J527" s="164"/>
    </row>
    <row r="528" spans="1:10" x14ac:dyDescent="0.2">
      <c r="A528" s="164"/>
      <c r="B528" s="164"/>
      <c r="C528" s="164"/>
      <c r="D528" s="164"/>
      <c r="E528" s="164"/>
      <c r="F528" s="164"/>
      <c r="G528" s="164"/>
      <c r="H528" s="164"/>
      <c r="I528" s="164"/>
      <c r="J528" s="164"/>
    </row>
    <row r="529" spans="1:10" x14ac:dyDescent="0.2">
      <c r="A529" s="164"/>
      <c r="B529" s="164"/>
      <c r="C529" s="164"/>
      <c r="D529" s="164"/>
      <c r="E529" s="164"/>
      <c r="F529" s="164"/>
      <c r="G529" s="164"/>
      <c r="H529" s="164"/>
      <c r="I529" s="164"/>
      <c r="J529" s="164"/>
    </row>
    <row r="530" spans="1:10" x14ac:dyDescent="0.2">
      <c r="A530" s="164"/>
      <c r="B530" s="164"/>
      <c r="C530" s="164"/>
      <c r="D530" s="164"/>
      <c r="E530" s="164"/>
      <c r="F530" s="164"/>
      <c r="G530" s="164"/>
      <c r="H530" s="164"/>
      <c r="I530" s="164"/>
      <c r="J530" s="164"/>
    </row>
    <row r="531" spans="1:10" x14ac:dyDescent="0.2">
      <c r="A531" s="164"/>
      <c r="B531" s="164"/>
      <c r="C531" s="164"/>
      <c r="D531" s="164"/>
      <c r="E531" s="164"/>
      <c r="F531" s="164"/>
      <c r="G531" s="164"/>
      <c r="H531" s="164"/>
      <c r="I531" s="164"/>
      <c r="J531" s="164"/>
    </row>
    <row r="532" spans="1:10" x14ac:dyDescent="0.2">
      <c r="A532" s="164"/>
      <c r="B532" s="164"/>
      <c r="C532" s="164"/>
      <c r="D532" s="164"/>
      <c r="E532" s="164"/>
      <c r="F532" s="164"/>
      <c r="G532" s="164"/>
      <c r="H532" s="164"/>
      <c r="I532" s="164"/>
      <c r="J532" s="164"/>
    </row>
    <row r="533" spans="1:10" x14ac:dyDescent="0.2">
      <c r="A533" s="164"/>
      <c r="B533" s="164"/>
      <c r="C533" s="164"/>
      <c r="D533" s="164"/>
      <c r="E533" s="164"/>
      <c r="F533" s="164"/>
      <c r="G533" s="164"/>
      <c r="H533" s="164"/>
      <c r="I533" s="164"/>
      <c r="J533" s="164"/>
    </row>
    <row r="534" spans="1:10" x14ac:dyDescent="0.2">
      <c r="A534" s="164"/>
      <c r="B534" s="164"/>
      <c r="C534" s="164"/>
      <c r="D534" s="164"/>
      <c r="E534" s="164"/>
      <c r="F534" s="164"/>
      <c r="G534" s="164"/>
      <c r="H534" s="164"/>
      <c r="I534" s="164"/>
      <c r="J534" s="164"/>
    </row>
    <row r="535" spans="1:10" x14ac:dyDescent="0.2">
      <c r="A535" s="164"/>
      <c r="B535" s="164"/>
      <c r="C535" s="164"/>
      <c r="D535" s="164"/>
      <c r="E535" s="164"/>
      <c r="F535" s="164"/>
      <c r="G535" s="164"/>
      <c r="H535" s="164"/>
      <c r="I535" s="164"/>
      <c r="J535" s="164"/>
    </row>
    <row r="536" spans="1:10" x14ac:dyDescent="0.2">
      <c r="A536" s="164"/>
      <c r="B536" s="164"/>
      <c r="C536" s="164"/>
      <c r="D536" s="164"/>
      <c r="E536" s="164"/>
      <c r="F536" s="164"/>
      <c r="G536" s="164"/>
      <c r="H536" s="164"/>
      <c r="I536" s="164"/>
      <c r="J536" s="164"/>
    </row>
    <row r="537" spans="1:10" x14ac:dyDescent="0.2">
      <c r="A537" s="164"/>
      <c r="B537" s="164"/>
      <c r="C537" s="164"/>
      <c r="D537" s="164"/>
      <c r="E537" s="164"/>
      <c r="F537" s="164"/>
      <c r="G537" s="164"/>
      <c r="H537" s="164"/>
      <c r="I537" s="164"/>
      <c r="J537" s="164"/>
    </row>
    <row r="538" spans="1:10" x14ac:dyDescent="0.2">
      <c r="A538" s="164"/>
      <c r="B538" s="164"/>
      <c r="C538" s="164"/>
      <c r="D538" s="164"/>
      <c r="E538" s="164"/>
      <c r="F538" s="164"/>
      <c r="G538" s="164"/>
      <c r="H538" s="164"/>
      <c r="I538" s="164"/>
      <c r="J538" s="164"/>
    </row>
    <row r="539" spans="1:10" x14ac:dyDescent="0.2">
      <c r="A539" s="164"/>
      <c r="B539" s="164"/>
      <c r="C539" s="164"/>
      <c r="D539" s="164"/>
      <c r="E539" s="164"/>
      <c r="F539" s="164"/>
      <c r="G539" s="164"/>
      <c r="H539" s="164"/>
      <c r="I539" s="164"/>
      <c r="J539" s="164"/>
    </row>
    <row r="540" spans="1:10" x14ac:dyDescent="0.2">
      <c r="A540" s="164"/>
      <c r="B540" s="164"/>
      <c r="C540" s="164"/>
      <c r="D540" s="164"/>
      <c r="E540" s="164"/>
      <c r="F540" s="164"/>
      <c r="G540" s="164"/>
      <c r="H540" s="164"/>
      <c r="I540" s="164"/>
      <c r="J540" s="164"/>
    </row>
    <row r="541" spans="1:10" x14ac:dyDescent="0.2">
      <c r="A541" s="164"/>
      <c r="B541" s="164"/>
      <c r="C541" s="164"/>
      <c r="D541" s="164"/>
      <c r="E541" s="164"/>
      <c r="F541" s="164"/>
      <c r="G541" s="164"/>
      <c r="H541" s="164"/>
      <c r="I541" s="164"/>
      <c r="J541" s="164"/>
    </row>
    <row r="542" spans="1:10" x14ac:dyDescent="0.2">
      <c r="A542" s="164"/>
      <c r="B542" s="164"/>
      <c r="C542" s="164"/>
      <c r="D542" s="164"/>
      <c r="E542" s="164"/>
      <c r="F542" s="164"/>
      <c r="G542" s="164"/>
      <c r="H542" s="164"/>
      <c r="I542" s="164"/>
      <c r="J542" s="164"/>
    </row>
    <row r="543" spans="1:10" x14ac:dyDescent="0.2">
      <c r="A543" s="164"/>
      <c r="B543" s="164"/>
      <c r="C543" s="164"/>
      <c r="D543" s="164"/>
      <c r="E543" s="164"/>
      <c r="F543" s="164"/>
      <c r="G543" s="164"/>
      <c r="H543" s="164"/>
      <c r="I543" s="164"/>
      <c r="J543" s="164"/>
    </row>
    <row r="544" spans="1:10" x14ac:dyDescent="0.2">
      <c r="A544" s="164"/>
      <c r="B544" s="164"/>
      <c r="C544" s="164"/>
      <c r="D544" s="164"/>
      <c r="E544" s="164"/>
      <c r="F544" s="164"/>
      <c r="G544" s="164"/>
      <c r="H544" s="164"/>
      <c r="I544" s="164"/>
      <c r="J544" s="164"/>
    </row>
    <row r="545" spans="1:10" x14ac:dyDescent="0.2">
      <c r="A545" s="164"/>
      <c r="B545" s="164"/>
      <c r="C545" s="164"/>
      <c r="D545" s="164"/>
      <c r="E545" s="164"/>
      <c r="F545" s="164"/>
      <c r="G545" s="164"/>
      <c r="H545" s="164"/>
      <c r="I545" s="164"/>
      <c r="J545" s="164"/>
    </row>
    <row r="546" spans="1:10" x14ac:dyDescent="0.2">
      <c r="A546" s="164"/>
      <c r="B546" s="164"/>
      <c r="C546" s="164"/>
      <c r="D546" s="164"/>
      <c r="E546" s="164"/>
      <c r="F546" s="164"/>
      <c r="G546" s="164"/>
      <c r="H546" s="164"/>
      <c r="I546" s="164"/>
      <c r="J546" s="164"/>
    </row>
    <row r="547" spans="1:10" x14ac:dyDescent="0.2">
      <c r="A547" s="164"/>
      <c r="B547" s="164"/>
      <c r="C547" s="164"/>
      <c r="D547" s="164"/>
      <c r="E547" s="164"/>
      <c r="F547" s="164"/>
      <c r="G547" s="164"/>
      <c r="H547" s="164"/>
      <c r="I547" s="164"/>
      <c r="J547" s="164"/>
    </row>
    <row r="548" spans="1:10" x14ac:dyDescent="0.2">
      <c r="A548" s="164"/>
      <c r="B548" s="164"/>
      <c r="C548" s="164"/>
      <c r="D548" s="164"/>
      <c r="E548" s="164"/>
      <c r="F548" s="164"/>
      <c r="G548" s="164"/>
      <c r="H548" s="164"/>
      <c r="I548" s="164"/>
      <c r="J548" s="164"/>
    </row>
    <row r="549" spans="1:10" x14ac:dyDescent="0.2">
      <c r="A549" s="164"/>
      <c r="B549" s="164"/>
      <c r="C549" s="164"/>
      <c r="D549" s="164"/>
      <c r="E549" s="164"/>
      <c r="F549" s="164"/>
      <c r="G549" s="164"/>
      <c r="H549" s="164"/>
      <c r="I549" s="164"/>
      <c r="J549" s="164"/>
    </row>
    <row r="550" spans="1:10" x14ac:dyDescent="0.2">
      <c r="A550" s="164"/>
      <c r="B550" s="164"/>
      <c r="C550" s="164"/>
      <c r="D550" s="164"/>
      <c r="E550" s="164"/>
      <c r="F550" s="164"/>
      <c r="G550" s="164"/>
      <c r="H550" s="164"/>
      <c r="I550" s="164"/>
      <c r="J550" s="164"/>
    </row>
    <row r="551" spans="1:10" x14ac:dyDescent="0.2">
      <c r="A551" s="164"/>
      <c r="B551" s="164"/>
      <c r="C551" s="164"/>
      <c r="D551" s="164"/>
      <c r="E551" s="164"/>
      <c r="F551" s="164"/>
      <c r="G551" s="164"/>
      <c r="H551" s="164"/>
      <c r="I551" s="164"/>
      <c r="J551" s="164"/>
    </row>
    <row r="552" spans="1:10" x14ac:dyDescent="0.2">
      <c r="A552" s="164"/>
      <c r="B552" s="164"/>
      <c r="C552" s="164"/>
      <c r="D552" s="164"/>
      <c r="E552" s="164"/>
      <c r="F552" s="164"/>
      <c r="G552" s="164"/>
      <c r="H552" s="164"/>
      <c r="I552" s="164"/>
      <c r="J552" s="164"/>
    </row>
    <row r="553" spans="1:10" x14ac:dyDescent="0.2">
      <c r="A553" s="164"/>
      <c r="B553" s="164"/>
      <c r="C553" s="164"/>
      <c r="D553" s="164"/>
      <c r="E553" s="164"/>
      <c r="F553" s="164"/>
      <c r="G553" s="164"/>
      <c r="H553" s="164"/>
      <c r="I553" s="164"/>
      <c r="J553" s="164"/>
    </row>
    <row r="554" spans="1:10" x14ac:dyDescent="0.2">
      <c r="A554" s="164"/>
      <c r="B554" s="164"/>
      <c r="C554" s="164"/>
      <c r="D554" s="164"/>
      <c r="E554" s="164"/>
      <c r="F554" s="164"/>
      <c r="G554" s="164"/>
      <c r="H554" s="164"/>
      <c r="I554" s="164"/>
      <c r="J554" s="164"/>
    </row>
    <row r="555" spans="1:10" x14ac:dyDescent="0.2">
      <c r="A555" s="164"/>
      <c r="B555" s="164"/>
      <c r="C555" s="164"/>
      <c r="D555" s="164"/>
      <c r="E555" s="164"/>
      <c r="F555" s="164"/>
      <c r="G555" s="164"/>
      <c r="H555" s="164"/>
      <c r="I555" s="164"/>
      <c r="J555" s="164"/>
    </row>
    <row r="556" spans="1:10" x14ac:dyDescent="0.2">
      <c r="A556" s="164"/>
      <c r="B556" s="164"/>
      <c r="C556" s="164"/>
      <c r="D556" s="164"/>
      <c r="E556" s="164"/>
      <c r="F556" s="164"/>
      <c r="G556" s="164"/>
      <c r="H556" s="164"/>
      <c r="I556" s="164"/>
      <c r="J556" s="164"/>
    </row>
    <row r="557" spans="1:10" x14ac:dyDescent="0.2">
      <c r="A557" s="164"/>
      <c r="B557" s="164"/>
      <c r="C557" s="164"/>
      <c r="D557" s="164"/>
      <c r="E557" s="164"/>
      <c r="F557" s="164"/>
      <c r="G557" s="164"/>
      <c r="H557" s="164"/>
      <c r="I557" s="164"/>
      <c r="J557" s="164"/>
    </row>
    <row r="558" spans="1:10" x14ac:dyDescent="0.2">
      <c r="A558" s="164"/>
      <c r="B558" s="164"/>
      <c r="C558" s="164"/>
      <c r="D558" s="164"/>
      <c r="E558" s="164"/>
      <c r="F558" s="164"/>
      <c r="G558" s="164"/>
      <c r="H558" s="164"/>
      <c r="I558" s="164"/>
      <c r="J558" s="164"/>
    </row>
    <row r="559" spans="1:10" x14ac:dyDescent="0.2">
      <c r="A559" s="164"/>
      <c r="B559" s="164"/>
      <c r="C559" s="164"/>
      <c r="D559" s="164"/>
      <c r="E559" s="164"/>
      <c r="F559" s="164"/>
      <c r="G559" s="164"/>
      <c r="H559" s="164"/>
      <c r="I559" s="164"/>
      <c r="J559" s="164"/>
    </row>
    <row r="560" spans="1:10" x14ac:dyDescent="0.2">
      <c r="A560" s="164"/>
      <c r="B560" s="164"/>
      <c r="C560" s="164"/>
      <c r="D560" s="164"/>
      <c r="E560" s="164"/>
      <c r="F560" s="164"/>
      <c r="G560" s="164"/>
      <c r="H560" s="164"/>
      <c r="I560" s="164"/>
      <c r="J560" s="164"/>
    </row>
    <row r="561" spans="1:10" x14ac:dyDescent="0.2">
      <c r="A561" s="164"/>
      <c r="B561" s="164"/>
      <c r="C561" s="164"/>
      <c r="D561" s="164"/>
      <c r="E561" s="164"/>
      <c r="F561" s="164"/>
      <c r="G561" s="164"/>
      <c r="H561" s="164"/>
      <c r="I561" s="164"/>
      <c r="J561" s="164"/>
    </row>
    <row r="562" spans="1:10" x14ac:dyDescent="0.2">
      <c r="A562" s="164"/>
      <c r="B562" s="164"/>
      <c r="C562" s="164"/>
      <c r="D562" s="164"/>
      <c r="E562" s="164"/>
      <c r="F562" s="164"/>
      <c r="G562" s="164"/>
      <c r="H562" s="164"/>
      <c r="I562" s="164"/>
      <c r="J562" s="164"/>
    </row>
    <row r="563" spans="1:10" x14ac:dyDescent="0.2">
      <c r="A563" s="164"/>
      <c r="B563" s="164"/>
      <c r="C563" s="164"/>
      <c r="D563" s="164"/>
      <c r="E563" s="164"/>
      <c r="F563" s="164"/>
      <c r="G563" s="164"/>
      <c r="H563" s="164"/>
      <c r="I563" s="164"/>
      <c r="J563" s="164"/>
    </row>
    <row r="564" spans="1:10" x14ac:dyDescent="0.2">
      <c r="A564" s="164"/>
      <c r="B564" s="164"/>
      <c r="C564" s="164"/>
      <c r="D564" s="164"/>
      <c r="E564" s="164"/>
      <c r="F564" s="164"/>
      <c r="G564" s="164"/>
      <c r="H564" s="164"/>
      <c r="I564" s="164"/>
      <c r="J564" s="164"/>
    </row>
    <row r="565" spans="1:10" x14ac:dyDescent="0.2">
      <c r="A565" s="164"/>
      <c r="B565" s="164"/>
      <c r="C565" s="164"/>
      <c r="D565" s="164"/>
      <c r="E565" s="164"/>
      <c r="F565" s="164"/>
      <c r="G565" s="164"/>
      <c r="H565" s="164"/>
      <c r="I565" s="164"/>
      <c r="J565" s="164"/>
    </row>
    <row r="566" spans="1:10" x14ac:dyDescent="0.2">
      <c r="A566" s="164"/>
      <c r="B566" s="164"/>
      <c r="C566" s="164"/>
      <c r="D566" s="164"/>
      <c r="E566" s="164"/>
      <c r="F566" s="164"/>
      <c r="G566" s="164"/>
      <c r="H566" s="164"/>
      <c r="I566" s="164"/>
      <c r="J566" s="164"/>
    </row>
    <row r="567" spans="1:10" x14ac:dyDescent="0.2">
      <c r="A567" s="164"/>
      <c r="B567" s="164"/>
      <c r="C567" s="164"/>
      <c r="D567" s="164"/>
      <c r="E567" s="164"/>
      <c r="F567" s="164"/>
      <c r="G567" s="164"/>
      <c r="H567" s="164"/>
      <c r="I567" s="164"/>
      <c r="J567" s="164"/>
    </row>
    <row r="568" spans="1:10" x14ac:dyDescent="0.2">
      <c r="A568" s="164"/>
      <c r="B568" s="164"/>
      <c r="C568" s="164"/>
      <c r="D568" s="164"/>
      <c r="E568" s="164"/>
      <c r="F568" s="164"/>
      <c r="G568" s="164"/>
      <c r="H568" s="164"/>
      <c r="I568" s="164"/>
      <c r="J568" s="164"/>
    </row>
    <row r="569" spans="1:10" x14ac:dyDescent="0.2">
      <c r="A569" s="164"/>
      <c r="B569" s="164"/>
      <c r="C569" s="164"/>
      <c r="D569" s="164"/>
      <c r="E569" s="164"/>
      <c r="F569" s="164"/>
      <c r="G569" s="164"/>
      <c r="H569" s="164"/>
      <c r="I569" s="164"/>
      <c r="J569" s="164"/>
    </row>
    <row r="570" spans="1:10" x14ac:dyDescent="0.2">
      <c r="A570" s="164"/>
      <c r="B570" s="164"/>
      <c r="C570" s="164"/>
      <c r="D570" s="164"/>
      <c r="E570" s="164"/>
      <c r="F570" s="164"/>
      <c r="G570" s="164"/>
      <c r="H570" s="164"/>
      <c r="I570" s="164"/>
      <c r="J570" s="164"/>
    </row>
    <row r="571" spans="1:10" x14ac:dyDescent="0.2">
      <c r="A571" s="164"/>
      <c r="B571" s="164"/>
      <c r="C571" s="164"/>
      <c r="D571" s="164"/>
      <c r="E571" s="164"/>
      <c r="F571" s="164"/>
      <c r="G571" s="164"/>
      <c r="H571" s="164"/>
      <c r="I571" s="164"/>
      <c r="J571" s="164"/>
    </row>
    <row r="572" spans="1:10" x14ac:dyDescent="0.2">
      <c r="A572" s="164"/>
      <c r="B572" s="164"/>
      <c r="C572" s="164"/>
      <c r="D572" s="164"/>
      <c r="E572" s="164"/>
      <c r="F572" s="164"/>
      <c r="G572" s="164"/>
      <c r="H572" s="164"/>
      <c r="I572" s="164"/>
      <c r="J572" s="164"/>
    </row>
    <row r="573" spans="1:10" x14ac:dyDescent="0.2">
      <c r="A573" s="164"/>
      <c r="B573" s="164"/>
      <c r="C573" s="164"/>
      <c r="D573" s="164"/>
      <c r="E573" s="164"/>
      <c r="F573" s="164"/>
      <c r="G573" s="164"/>
      <c r="H573" s="164"/>
      <c r="I573" s="164"/>
      <c r="J573" s="164"/>
    </row>
    <row r="574" spans="1:10" x14ac:dyDescent="0.2">
      <c r="A574" s="164"/>
      <c r="B574" s="164"/>
      <c r="C574" s="164"/>
      <c r="D574" s="164"/>
      <c r="E574" s="164"/>
      <c r="F574" s="164"/>
      <c r="G574" s="164"/>
      <c r="H574" s="164"/>
      <c r="I574" s="164"/>
      <c r="J574" s="164"/>
    </row>
    <row r="575" spans="1:10" x14ac:dyDescent="0.2">
      <c r="A575" s="164"/>
      <c r="B575" s="164"/>
      <c r="C575" s="164"/>
      <c r="D575" s="164"/>
      <c r="E575" s="164"/>
      <c r="F575" s="164"/>
      <c r="G575" s="164"/>
      <c r="H575" s="164"/>
      <c r="I575" s="164"/>
      <c r="J575" s="164"/>
    </row>
    <row r="576" spans="1:10" x14ac:dyDescent="0.2">
      <c r="A576" s="164"/>
      <c r="B576" s="164"/>
      <c r="C576" s="164"/>
      <c r="D576" s="164"/>
      <c r="E576" s="164"/>
      <c r="F576" s="164"/>
      <c r="G576" s="164"/>
      <c r="H576" s="164"/>
      <c r="I576" s="164"/>
      <c r="J576" s="164"/>
    </row>
    <row r="577" spans="1:10" x14ac:dyDescent="0.2">
      <c r="A577" s="164"/>
      <c r="B577" s="164"/>
      <c r="C577" s="164"/>
      <c r="D577" s="164"/>
      <c r="E577" s="164"/>
      <c r="F577" s="164"/>
      <c r="G577" s="164"/>
      <c r="H577" s="164"/>
      <c r="I577" s="164"/>
      <c r="J577" s="164"/>
    </row>
    <row r="578" spans="1:10" x14ac:dyDescent="0.2">
      <c r="A578" s="164"/>
      <c r="B578" s="164"/>
      <c r="C578" s="164"/>
      <c r="D578" s="164"/>
      <c r="E578" s="164"/>
      <c r="F578" s="164"/>
      <c r="G578" s="164"/>
      <c r="H578" s="164"/>
      <c r="I578" s="164"/>
      <c r="J578" s="164"/>
    </row>
    <row r="579" spans="1:10" x14ac:dyDescent="0.2">
      <c r="A579" s="164"/>
      <c r="B579" s="164"/>
      <c r="C579" s="164"/>
      <c r="D579" s="164"/>
      <c r="E579" s="164"/>
      <c r="F579" s="164"/>
      <c r="G579" s="164"/>
      <c r="H579" s="164"/>
      <c r="I579" s="164"/>
      <c r="J579" s="164"/>
    </row>
    <row r="580" spans="1:10" x14ac:dyDescent="0.2">
      <c r="A580" s="164"/>
      <c r="B580" s="164"/>
      <c r="C580" s="164"/>
      <c r="D580" s="164"/>
      <c r="E580" s="164"/>
      <c r="F580" s="164"/>
      <c r="G580" s="164"/>
      <c r="H580" s="164"/>
      <c r="I580" s="164"/>
      <c r="J580" s="164"/>
    </row>
    <row r="581" spans="1:10" x14ac:dyDescent="0.2">
      <c r="A581" s="164"/>
      <c r="B581" s="164"/>
      <c r="C581" s="164"/>
      <c r="D581" s="164"/>
      <c r="E581" s="164"/>
      <c r="F581" s="164"/>
      <c r="G581" s="164"/>
      <c r="H581" s="164"/>
      <c r="I581" s="164"/>
      <c r="J581" s="164"/>
    </row>
    <row r="582" spans="1:10" x14ac:dyDescent="0.2">
      <c r="A582" s="164"/>
      <c r="B582" s="164"/>
      <c r="C582" s="164"/>
      <c r="D582" s="164"/>
      <c r="E582" s="164"/>
      <c r="F582" s="164"/>
      <c r="G582" s="164"/>
      <c r="H582" s="164"/>
      <c r="I582" s="164"/>
      <c r="J582" s="164"/>
    </row>
    <row r="583" spans="1:10" x14ac:dyDescent="0.2">
      <c r="A583" s="164"/>
      <c r="B583" s="164"/>
      <c r="C583" s="164"/>
      <c r="D583" s="164"/>
      <c r="E583" s="164"/>
      <c r="F583" s="164"/>
      <c r="G583" s="164"/>
      <c r="H583" s="164"/>
      <c r="I583" s="164"/>
      <c r="J583" s="164"/>
    </row>
    <row r="584" spans="1:10" x14ac:dyDescent="0.2">
      <c r="A584" s="164"/>
      <c r="B584" s="164"/>
      <c r="C584" s="164"/>
      <c r="D584" s="164"/>
      <c r="E584" s="164"/>
      <c r="F584" s="164"/>
      <c r="G584" s="164"/>
      <c r="H584" s="164"/>
      <c r="I584" s="164"/>
      <c r="J584" s="164"/>
    </row>
    <row r="585" spans="1:10" x14ac:dyDescent="0.2">
      <c r="A585" s="164"/>
      <c r="B585" s="164"/>
      <c r="C585" s="164"/>
      <c r="D585" s="164"/>
      <c r="E585" s="164"/>
      <c r="F585" s="164"/>
      <c r="G585" s="164"/>
      <c r="H585" s="164"/>
      <c r="I585" s="164"/>
      <c r="J585" s="164"/>
    </row>
    <row r="586" spans="1:10" x14ac:dyDescent="0.2">
      <c r="A586" s="164"/>
      <c r="B586" s="164"/>
      <c r="C586" s="164"/>
      <c r="D586" s="164"/>
      <c r="E586" s="164"/>
      <c r="F586" s="164"/>
      <c r="G586" s="164"/>
      <c r="H586" s="164"/>
      <c r="I586" s="164"/>
      <c r="J586" s="164"/>
    </row>
    <row r="587" spans="1:10" x14ac:dyDescent="0.2">
      <c r="A587" s="164"/>
      <c r="B587" s="164"/>
      <c r="C587" s="164"/>
      <c r="D587" s="164"/>
      <c r="E587" s="164"/>
      <c r="F587" s="164"/>
      <c r="G587" s="164"/>
      <c r="H587" s="164"/>
      <c r="I587" s="164"/>
      <c r="J587" s="164"/>
    </row>
    <row r="588" spans="1:10" x14ac:dyDescent="0.2">
      <c r="A588" s="164"/>
      <c r="B588" s="164"/>
      <c r="C588" s="164"/>
      <c r="D588" s="164"/>
      <c r="E588" s="164"/>
      <c r="F588" s="164"/>
      <c r="G588" s="164"/>
      <c r="H588" s="164"/>
      <c r="I588" s="164"/>
      <c r="J588" s="164"/>
    </row>
    <row r="589" spans="1:10" x14ac:dyDescent="0.2">
      <c r="A589" s="164"/>
      <c r="B589" s="164"/>
      <c r="C589" s="164"/>
      <c r="D589" s="164"/>
      <c r="E589" s="164"/>
      <c r="F589" s="164"/>
      <c r="G589" s="164"/>
      <c r="H589" s="164"/>
      <c r="I589" s="164"/>
      <c r="J589" s="164"/>
    </row>
    <row r="590" spans="1:10" x14ac:dyDescent="0.2">
      <c r="A590" s="164"/>
      <c r="B590" s="164"/>
      <c r="C590" s="164"/>
      <c r="D590" s="164"/>
      <c r="E590" s="164"/>
      <c r="F590" s="164"/>
      <c r="G590" s="164"/>
      <c r="H590" s="164"/>
      <c r="I590" s="164"/>
      <c r="J590" s="164"/>
    </row>
    <row r="591" spans="1:10" x14ac:dyDescent="0.2">
      <c r="A591" s="164"/>
      <c r="B591" s="164"/>
      <c r="C591" s="164"/>
      <c r="D591" s="164"/>
      <c r="E591" s="164"/>
      <c r="F591" s="164"/>
      <c r="G591" s="164"/>
      <c r="H591" s="164"/>
      <c r="I591" s="164"/>
      <c r="J591" s="164"/>
    </row>
    <row r="592" spans="1:10" x14ac:dyDescent="0.2">
      <c r="A592" s="164"/>
      <c r="B592" s="164"/>
      <c r="C592" s="164"/>
      <c r="D592" s="164"/>
      <c r="E592" s="164"/>
      <c r="F592" s="164"/>
      <c r="G592" s="164"/>
      <c r="H592" s="164"/>
      <c r="I592" s="164"/>
      <c r="J592" s="164"/>
    </row>
    <row r="593" spans="1:10" x14ac:dyDescent="0.2">
      <c r="A593" s="164"/>
      <c r="B593" s="164"/>
      <c r="C593" s="164"/>
      <c r="D593" s="164"/>
      <c r="E593" s="164"/>
      <c r="F593" s="164"/>
      <c r="G593" s="164"/>
      <c r="H593" s="164"/>
      <c r="I593" s="164"/>
      <c r="J593" s="164"/>
    </row>
    <row r="594" spans="1:10" x14ac:dyDescent="0.2">
      <c r="A594" s="164"/>
      <c r="B594" s="164"/>
      <c r="C594" s="164"/>
      <c r="D594" s="164"/>
      <c r="E594" s="164"/>
      <c r="F594" s="164"/>
      <c r="G594" s="164"/>
      <c r="H594" s="164"/>
      <c r="I594" s="164"/>
      <c r="J594" s="164"/>
    </row>
    <row r="595" spans="1:10" x14ac:dyDescent="0.2">
      <c r="A595" s="164"/>
      <c r="B595" s="164"/>
      <c r="C595" s="164"/>
      <c r="D595" s="164"/>
      <c r="E595" s="164"/>
      <c r="F595" s="164"/>
      <c r="G595" s="164"/>
      <c r="H595" s="164"/>
      <c r="I595" s="164"/>
      <c r="J595" s="164"/>
    </row>
    <row r="596" spans="1:10" x14ac:dyDescent="0.2">
      <c r="A596" s="164"/>
      <c r="B596" s="164"/>
      <c r="C596" s="164"/>
      <c r="D596" s="164"/>
      <c r="E596" s="164"/>
      <c r="F596" s="164"/>
      <c r="G596" s="164"/>
      <c r="H596" s="164"/>
      <c r="I596" s="164"/>
      <c r="J596" s="164"/>
    </row>
    <row r="597" spans="1:10" x14ac:dyDescent="0.2">
      <c r="A597" s="164"/>
      <c r="B597" s="164"/>
      <c r="C597" s="164"/>
      <c r="D597" s="164"/>
      <c r="E597" s="164"/>
      <c r="F597" s="164"/>
      <c r="G597" s="164"/>
      <c r="H597" s="164"/>
      <c r="I597" s="164"/>
      <c r="J597" s="164"/>
    </row>
    <row r="598" spans="1:10" x14ac:dyDescent="0.2">
      <c r="A598" s="164"/>
      <c r="B598" s="164"/>
      <c r="C598" s="164"/>
      <c r="D598" s="164"/>
      <c r="E598" s="164"/>
      <c r="F598" s="164"/>
      <c r="G598" s="164"/>
      <c r="H598" s="164"/>
      <c r="I598" s="164"/>
      <c r="J598" s="164"/>
    </row>
    <row r="599" spans="1:10" x14ac:dyDescent="0.2">
      <c r="A599" s="164"/>
      <c r="B599" s="164"/>
      <c r="C599" s="164"/>
      <c r="D599" s="164"/>
      <c r="E599" s="164"/>
      <c r="F599" s="164"/>
      <c r="G599" s="164"/>
      <c r="H599" s="164"/>
      <c r="I599" s="164"/>
      <c r="J599" s="164"/>
    </row>
    <row r="600" spans="1:10" x14ac:dyDescent="0.2">
      <c r="A600" s="164"/>
      <c r="B600" s="164"/>
      <c r="C600" s="164"/>
      <c r="D600" s="164"/>
      <c r="E600" s="164"/>
      <c r="F600" s="164"/>
      <c r="G600" s="164"/>
      <c r="H600" s="164"/>
      <c r="I600" s="164"/>
      <c r="J600" s="164"/>
    </row>
    <row r="601" spans="1:10" x14ac:dyDescent="0.2">
      <c r="A601" s="164"/>
      <c r="B601" s="164"/>
      <c r="C601" s="164"/>
      <c r="D601" s="164"/>
      <c r="E601" s="164"/>
      <c r="F601" s="164"/>
      <c r="G601" s="164"/>
      <c r="H601" s="164"/>
      <c r="I601" s="164"/>
      <c r="J601" s="164"/>
    </row>
    <row r="602" spans="1:10" x14ac:dyDescent="0.2">
      <c r="A602" s="164"/>
      <c r="B602" s="164"/>
      <c r="C602" s="164"/>
      <c r="D602" s="164"/>
      <c r="E602" s="164"/>
      <c r="F602" s="164"/>
      <c r="G602" s="164"/>
      <c r="H602" s="164"/>
      <c r="I602" s="164"/>
      <c r="J602" s="164"/>
    </row>
    <row r="603" spans="1:10" x14ac:dyDescent="0.2">
      <c r="A603" s="164"/>
      <c r="B603" s="164"/>
      <c r="C603" s="164"/>
      <c r="D603" s="164"/>
      <c r="E603" s="164"/>
      <c r="F603" s="164"/>
      <c r="G603" s="164"/>
      <c r="H603" s="164"/>
      <c r="I603" s="164"/>
      <c r="J603" s="164"/>
    </row>
    <row r="604" spans="1:10" x14ac:dyDescent="0.2">
      <c r="A604" s="164"/>
      <c r="B604" s="164"/>
      <c r="C604" s="164"/>
      <c r="D604" s="164"/>
      <c r="E604" s="164"/>
      <c r="F604" s="164"/>
      <c r="G604" s="164"/>
      <c r="H604" s="164"/>
      <c r="I604" s="164"/>
      <c r="J604" s="164"/>
    </row>
    <row r="605" spans="1:10" x14ac:dyDescent="0.2">
      <c r="A605" s="164"/>
      <c r="B605" s="164"/>
      <c r="C605" s="164"/>
      <c r="D605" s="164"/>
      <c r="E605" s="164"/>
      <c r="F605" s="164"/>
      <c r="G605" s="164"/>
      <c r="H605" s="164"/>
      <c r="I605" s="164"/>
      <c r="J605" s="164"/>
    </row>
    <row r="606" spans="1:10" x14ac:dyDescent="0.2">
      <c r="A606" s="164"/>
      <c r="B606" s="164"/>
      <c r="C606" s="164"/>
      <c r="D606" s="164"/>
      <c r="E606" s="164"/>
      <c r="F606" s="164"/>
      <c r="G606" s="164"/>
      <c r="H606" s="164"/>
      <c r="I606" s="164"/>
      <c r="J606" s="164"/>
    </row>
    <row r="607" spans="1:10" x14ac:dyDescent="0.2">
      <c r="A607" s="164"/>
      <c r="B607" s="164"/>
      <c r="C607" s="164"/>
      <c r="D607" s="164"/>
      <c r="E607" s="164"/>
      <c r="F607" s="164"/>
      <c r="G607" s="164"/>
      <c r="H607" s="164"/>
      <c r="I607" s="164"/>
      <c r="J607" s="164"/>
    </row>
    <row r="608" spans="1:10" x14ac:dyDescent="0.2">
      <c r="A608" s="164"/>
      <c r="B608" s="164"/>
      <c r="C608" s="164"/>
      <c r="D608" s="164"/>
      <c r="E608" s="164"/>
      <c r="F608" s="164"/>
      <c r="G608" s="164"/>
      <c r="H608" s="164"/>
      <c r="I608" s="164"/>
      <c r="J608" s="164"/>
    </row>
    <row r="609" spans="1:10" x14ac:dyDescent="0.2">
      <c r="A609" s="164"/>
      <c r="B609" s="164"/>
      <c r="C609" s="164"/>
      <c r="D609" s="164"/>
      <c r="E609" s="164"/>
      <c r="F609" s="164"/>
      <c r="G609" s="164"/>
      <c r="H609" s="164"/>
      <c r="I609" s="164"/>
      <c r="J609" s="164"/>
    </row>
    <row r="610" spans="1:10" x14ac:dyDescent="0.2">
      <c r="A610" s="164"/>
      <c r="B610" s="164"/>
      <c r="C610" s="164"/>
      <c r="D610" s="164"/>
      <c r="E610" s="164"/>
      <c r="F610" s="164"/>
      <c r="G610" s="164"/>
      <c r="H610" s="164"/>
      <c r="I610" s="164"/>
      <c r="J610" s="164"/>
    </row>
    <row r="611" spans="1:10" x14ac:dyDescent="0.2">
      <c r="A611" s="164"/>
      <c r="B611" s="164"/>
      <c r="C611" s="164"/>
      <c r="D611" s="164"/>
      <c r="E611" s="164"/>
      <c r="F611" s="164"/>
      <c r="G611" s="164"/>
      <c r="H611" s="164"/>
      <c r="I611" s="164"/>
      <c r="J611" s="164"/>
    </row>
    <row r="612" spans="1:10" x14ac:dyDescent="0.2">
      <c r="A612" s="164"/>
      <c r="B612" s="164"/>
      <c r="C612" s="164"/>
      <c r="D612" s="164"/>
      <c r="E612" s="164"/>
      <c r="F612" s="164"/>
      <c r="G612" s="164"/>
      <c r="H612" s="164"/>
      <c r="I612" s="164"/>
      <c r="J612" s="164"/>
    </row>
    <row r="613" spans="1:10" x14ac:dyDescent="0.2">
      <c r="A613" s="164"/>
      <c r="B613" s="164"/>
      <c r="C613" s="164"/>
      <c r="D613" s="164"/>
      <c r="E613" s="164"/>
      <c r="F613" s="164"/>
      <c r="G613" s="164"/>
      <c r="H613" s="164"/>
      <c r="I613" s="164"/>
      <c r="J613" s="164"/>
    </row>
    <row r="614" spans="1:10" x14ac:dyDescent="0.2">
      <c r="A614" s="164"/>
      <c r="B614" s="164"/>
      <c r="C614" s="164"/>
      <c r="D614" s="164"/>
      <c r="E614" s="164"/>
      <c r="F614" s="164"/>
      <c r="G614" s="164"/>
      <c r="H614" s="164"/>
      <c r="I614" s="164"/>
      <c r="J614" s="164"/>
    </row>
    <row r="615" spans="1:10" x14ac:dyDescent="0.2">
      <c r="A615" s="164"/>
      <c r="B615" s="164"/>
      <c r="C615" s="164"/>
      <c r="D615" s="164"/>
      <c r="E615" s="164"/>
      <c r="F615" s="164"/>
      <c r="G615" s="164"/>
      <c r="H615" s="164"/>
      <c r="I615" s="164"/>
      <c r="J615" s="164"/>
    </row>
    <row r="616" spans="1:10" x14ac:dyDescent="0.2">
      <c r="A616" s="164"/>
      <c r="B616" s="164"/>
      <c r="C616" s="164"/>
      <c r="D616" s="164"/>
      <c r="E616" s="164"/>
      <c r="F616" s="164"/>
      <c r="G616" s="164"/>
      <c r="H616" s="164"/>
      <c r="I616" s="164"/>
      <c r="J616" s="164"/>
    </row>
    <row r="617" spans="1:10" x14ac:dyDescent="0.2">
      <c r="A617" s="164"/>
      <c r="B617" s="164"/>
      <c r="C617" s="164"/>
      <c r="D617" s="164"/>
      <c r="E617" s="164"/>
      <c r="F617" s="164"/>
      <c r="G617" s="164"/>
      <c r="H617" s="164"/>
      <c r="I617" s="164"/>
      <c r="J617" s="164"/>
    </row>
    <row r="618" spans="1:10" x14ac:dyDescent="0.2">
      <c r="A618" s="164"/>
      <c r="B618" s="164"/>
      <c r="C618" s="164"/>
      <c r="D618" s="164"/>
      <c r="E618" s="164"/>
      <c r="F618" s="164"/>
      <c r="G618" s="164"/>
      <c r="H618" s="164"/>
      <c r="I618" s="164"/>
      <c r="J618" s="164"/>
    </row>
    <row r="619" spans="1:10" x14ac:dyDescent="0.2">
      <c r="A619" s="164"/>
      <c r="B619" s="164"/>
      <c r="C619" s="164"/>
      <c r="D619" s="164"/>
      <c r="E619" s="164"/>
      <c r="F619" s="164"/>
      <c r="G619" s="164"/>
      <c r="H619" s="164"/>
      <c r="I619" s="164"/>
      <c r="J619" s="164"/>
    </row>
    <row r="620" spans="1:10" x14ac:dyDescent="0.2">
      <c r="A620" s="164"/>
      <c r="B620" s="164"/>
      <c r="C620" s="164"/>
      <c r="D620" s="164"/>
      <c r="E620" s="164"/>
      <c r="F620" s="164"/>
      <c r="G620" s="164"/>
      <c r="H620" s="164"/>
      <c r="I620" s="164"/>
      <c r="J620" s="164"/>
    </row>
    <row r="621" spans="1:10" x14ac:dyDescent="0.2">
      <c r="A621" s="164"/>
      <c r="B621" s="164"/>
      <c r="C621" s="164"/>
      <c r="D621" s="164"/>
      <c r="E621" s="164"/>
      <c r="F621" s="164"/>
      <c r="G621" s="164"/>
      <c r="H621" s="164"/>
      <c r="I621" s="164"/>
      <c r="J621" s="164"/>
    </row>
    <row r="622" spans="1:10" x14ac:dyDescent="0.2">
      <c r="A622" s="164"/>
      <c r="B622" s="164"/>
      <c r="C622" s="164"/>
      <c r="D622" s="164"/>
      <c r="E622" s="164"/>
      <c r="F622" s="164"/>
      <c r="G622" s="164"/>
      <c r="H622" s="164"/>
      <c r="I622" s="164"/>
      <c r="J622" s="164"/>
    </row>
    <row r="623" spans="1:10" x14ac:dyDescent="0.2">
      <c r="A623" s="164"/>
      <c r="B623" s="164"/>
      <c r="C623" s="164"/>
      <c r="D623" s="164"/>
      <c r="E623" s="164"/>
      <c r="F623" s="164"/>
      <c r="G623" s="164"/>
      <c r="H623" s="164"/>
      <c r="I623" s="164"/>
      <c r="J623" s="164"/>
    </row>
    <row r="624" spans="1:10" x14ac:dyDescent="0.2">
      <c r="A624" s="164"/>
      <c r="B624" s="164"/>
      <c r="C624" s="164"/>
      <c r="D624" s="164"/>
      <c r="E624" s="164"/>
      <c r="F624" s="164"/>
      <c r="G624" s="164"/>
      <c r="H624" s="164"/>
      <c r="I624" s="164"/>
      <c r="J624" s="164"/>
    </row>
    <row r="625" spans="1:10" x14ac:dyDescent="0.2">
      <c r="A625" s="164"/>
      <c r="B625" s="164"/>
      <c r="C625" s="164"/>
      <c r="D625" s="164"/>
      <c r="E625" s="164"/>
      <c r="F625" s="164"/>
      <c r="G625" s="164"/>
      <c r="H625" s="164"/>
      <c r="I625" s="164"/>
      <c r="J625" s="164"/>
    </row>
    <row r="626" spans="1:10" x14ac:dyDescent="0.2">
      <c r="A626" s="164"/>
      <c r="B626" s="164"/>
      <c r="C626" s="164"/>
      <c r="D626" s="164"/>
      <c r="E626" s="164"/>
      <c r="F626" s="164"/>
      <c r="G626" s="164"/>
      <c r="H626" s="164"/>
      <c r="I626" s="164"/>
      <c r="J626" s="164"/>
    </row>
    <row r="627" spans="1:10" x14ac:dyDescent="0.2">
      <c r="A627" s="164"/>
      <c r="B627" s="164"/>
      <c r="C627" s="164"/>
      <c r="D627" s="164"/>
      <c r="E627" s="164"/>
      <c r="F627" s="164"/>
      <c r="G627" s="164"/>
      <c r="H627" s="164"/>
      <c r="I627" s="164"/>
      <c r="J627" s="164"/>
    </row>
    <row r="628" spans="1:10" x14ac:dyDescent="0.2">
      <c r="A628" s="164"/>
      <c r="B628" s="164"/>
      <c r="C628" s="164"/>
      <c r="D628" s="164"/>
      <c r="E628" s="164"/>
      <c r="F628" s="164"/>
      <c r="G628" s="164"/>
      <c r="H628" s="164"/>
      <c r="I628" s="164"/>
      <c r="J628" s="164"/>
    </row>
    <row r="629" spans="1:10" x14ac:dyDescent="0.2">
      <c r="A629" s="164"/>
      <c r="B629" s="164"/>
      <c r="C629" s="164"/>
      <c r="D629" s="164"/>
      <c r="E629" s="164"/>
      <c r="F629" s="164"/>
      <c r="G629" s="164"/>
      <c r="H629" s="164"/>
      <c r="I629" s="164"/>
      <c r="J629" s="164"/>
    </row>
    <row r="630" spans="1:10" x14ac:dyDescent="0.2">
      <c r="A630" s="164"/>
      <c r="B630" s="164"/>
      <c r="C630" s="164"/>
      <c r="D630" s="164"/>
      <c r="E630" s="164"/>
      <c r="F630" s="164"/>
      <c r="G630" s="164"/>
      <c r="H630" s="164"/>
      <c r="I630" s="164"/>
      <c r="J630" s="164"/>
    </row>
    <row r="631" spans="1:10" x14ac:dyDescent="0.2">
      <c r="A631" s="164"/>
      <c r="B631" s="164"/>
      <c r="C631" s="164"/>
      <c r="D631" s="164"/>
      <c r="E631" s="164"/>
      <c r="F631" s="164"/>
      <c r="G631" s="164"/>
      <c r="H631" s="164"/>
      <c r="I631" s="164"/>
      <c r="J631" s="164"/>
    </row>
    <row r="632" spans="1:10" x14ac:dyDescent="0.2">
      <c r="A632" s="164"/>
      <c r="B632" s="164"/>
      <c r="C632" s="164"/>
      <c r="D632" s="164"/>
      <c r="E632" s="164"/>
      <c r="F632" s="164"/>
      <c r="G632" s="164"/>
      <c r="H632" s="164"/>
      <c r="I632" s="164"/>
      <c r="J632" s="164"/>
    </row>
    <row r="633" spans="1:10" x14ac:dyDescent="0.2">
      <c r="A633" s="164"/>
      <c r="B633" s="164"/>
      <c r="C633" s="164"/>
      <c r="D633" s="164"/>
      <c r="E633" s="164"/>
      <c r="F633" s="164"/>
      <c r="G633" s="164"/>
      <c r="H633" s="164"/>
      <c r="I633" s="164"/>
      <c r="J633" s="164"/>
    </row>
    <row r="634" spans="1:10" x14ac:dyDescent="0.2">
      <c r="A634" s="164"/>
      <c r="B634" s="164"/>
      <c r="C634" s="164"/>
      <c r="D634" s="164"/>
      <c r="E634" s="164"/>
      <c r="F634" s="164"/>
      <c r="G634" s="164"/>
      <c r="H634" s="164"/>
      <c r="I634" s="164"/>
      <c r="J634" s="164"/>
    </row>
    <row r="635" spans="1:10" x14ac:dyDescent="0.2">
      <c r="A635" s="164"/>
      <c r="B635" s="164"/>
      <c r="C635" s="164"/>
      <c r="D635" s="164"/>
      <c r="E635" s="164"/>
      <c r="F635" s="164"/>
      <c r="G635" s="164"/>
      <c r="H635" s="164"/>
      <c r="I635" s="164"/>
      <c r="J635" s="164"/>
    </row>
    <row r="636" spans="1:10" x14ac:dyDescent="0.2">
      <c r="A636" s="164"/>
      <c r="B636" s="164"/>
      <c r="C636" s="164"/>
      <c r="D636" s="164"/>
      <c r="E636" s="164"/>
      <c r="F636" s="164"/>
      <c r="G636" s="164"/>
      <c r="H636" s="164"/>
      <c r="I636" s="164"/>
      <c r="J636" s="164"/>
    </row>
    <row r="637" spans="1:10" x14ac:dyDescent="0.2">
      <c r="A637" s="164"/>
      <c r="B637" s="164"/>
      <c r="C637" s="164"/>
      <c r="D637" s="164"/>
      <c r="E637" s="164"/>
      <c r="F637" s="164"/>
      <c r="G637" s="164"/>
      <c r="H637" s="164"/>
      <c r="I637" s="164"/>
      <c r="J637" s="164"/>
    </row>
    <row r="638" spans="1:10" x14ac:dyDescent="0.2">
      <c r="A638" s="164"/>
      <c r="B638" s="164"/>
      <c r="C638" s="164"/>
      <c r="D638" s="164"/>
      <c r="E638" s="164"/>
      <c r="F638" s="164"/>
      <c r="G638" s="164"/>
      <c r="H638" s="164"/>
      <c r="I638" s="164"/>
      <c r="J638" s="164"/>
    </row>
    <row r="639" spans="1:10" x14ac:dyDescent="0.2">
      <c r="A639" s="164"/>
      <c r="B639" s="164"/>
      <c r="C639" s="164"/>
      <c r="D639" s="164"/>
      <c r="E639" s="164"/>
      <c r="F639" s="164"/>
      <c r="G639" s="164"/>
      <c r="H639" s="164"/>
      <c r="I639" s="164"/>
      <c r="J639" s="164"/>
    </row>
    <row r="640" spans="1:10" x14ac:dyDescent="0.2">
      <c r="A640" s="164"/>
      <c r="B640" s="164"/>
      <c r="C640" s="164"/>
      <c r="D640" s="164"/>
      <c r="E640" s="164"/>
      <c r="F640" s="164"/>
      <c r="G640" s="164"/>
      <c r="H640" s="164"/>
      <c r="I640" s="164"/>
      <c r="J640" s="164"/>
    </row>
    <row r="641" spans="1:10" x14ac:dyDescent="0.2">
      <c r="A641" s="164"/>
      <c r="B641" s="164"/>
      <c r="C641" s="164"/>
      <c r="D641" s="164"/>
      <c r="E641" s="164"/>
      <c r="F641" s="164"/>
      <c r="G641" s="164"/>
      <c r="H641" s="164"/>
      <c r="I641" s="164"/>
      <c r="J641" s="164"/>
    </row>
    <row r="642" spans="1:10" x14ac:dyDescent="0.2">
      <c r="A642" s="164"/>
      <c r="B642" s="164"/>
      <c r="C642" s="164"/>
      <c r="D642" s="164"/>
      <c r="E642" s="164"/>
      <c r="F642" s="164"/>
      <c r="G642" s="164"/>
      <c r="H642" s="164"/>
      <c r="I642" s="164"/>
      <c r="J642" s="164"/>
    </row>
    <row r="643" spans="1:10" x14ac:dyDescent="0.2">
      <c r="A643" s="164"/>
      <c r="B643" s="164"/>
      <c r="C643" s="164"/>
      <c r="D643" s="164"/>
      <c r="E643" s="164"/>
      <c r="F643" s="164"/>
      <c r="G643" s="164"/>
      <c r="H643" s="164"/>
      <c r="I643" s="164"/>
      <c r="J643" s="164"/>
    </row>
    <row r="644" spans="1:10" x14ac:dyDescent="0.2">
      <c r="A644" s="164"/>
      <c r="B644" s="164"/>
      <c r="C644" s="164"/>
      <c r="D644" s="164"/>
      <c r="E644" s="164"/>
      <c r="F644" s="164"/>
      <c r="G644" s="164"/>
      <c r="H644" s="164"/>
      <c r="I644" s="164"/>
      <c r="J644" s="164"/>
    </row>
    <row r="645" spans="1:10" x14ac:dyDescent="0.2">
      <c r="A645" s="164"/>
      <c r="B645" s="164"/>
      <c r="C645" s="164"/>
      <c r="D645" s="164"/>
      <c r="E645" s="164"/>
      <c r="F645" s="164"/>
      <c r="G645" s="164"/>
      <c r="H645" s="164"/>
      <c r="I645" s="164"/>
      <c r="J645" s="164"/>
    </row>
    <row r="646" spans="1:10" x14ac:dyDescent="0.2">
      <c r="A646" s="164"/>
      <c r="B646" s="164"/>
      <c r="C646" s="164"/>
      <c r="D646" s="164"/>
      <c r="E646" s="164"/>
      <c r="F646" s="164"/>
      <c r="G646" s="164"/>
      <c r="H646" s="164"/>
      <c r="I646" s="164"/>
      <c r="J646" s="164"/>
    </row>
    <row r="647" spans="1:10" x14ac:dyDescent="0.2">
      <c r="A647" s="164"/>
      <c r="B647" s="164"/>
      <c r="C647" s="164"/>
      <c r="D647" s="164"/>
      <c r="E647" s="164"/>
      <c r="F647" s="164"/>
      <c r="G647" s="164"/>
      <c r="H647" s="164"/>
      <c r="I647" s="164"/>
      <c r="J647" s="164"/>
    </row>
    <row r="648" spans="1:10" x14ac:dyDescent="0.2">
      <c r="A648" s="164"/>
      <c r="B648" s="164"/>
      <c r="C648" s="164"/>
      <c r="D648" s="164"/>
      <c r="E648" s="164"/>
      <c r="F648" s="164"/>
      <c r="G648" s="164"/>
      <c r="H648" s="164"/>
      <c r="I648" s="164"/>
      <c r="J648" s="164"/>
    </row>
    <row r="649" spans="1:10" x14ac:dyDescent="0.2">
      <c r="A649" s="164"/>
      <c r="B649" s="164"/>
      <c r="C649" s="164"/>
      <c r="D649" s="164"/>
      <c r="E649" s="164"/>
      <c r="F649" s="164"/>
      <c r="G649" s="164"/>
      <c r="H649" s="164"/>
      <c r="I649" s="164"/>
      <c r="J649" s="164"/>
    </row>
    <row r="650" spans="1:10" x14ac:dyDescent="0.2">
      <c r="A650" s="164"/>
      <c r="B650" s="164"/>
      <c r="C650" s="164"/>
      <c r="D650" s="164"/>
      <c r="E650" s="164"/>
      <c r="F650" s="164"/>
      <c r="G650" s="164"/>
      <c r="H650" s="164"/>
      <c r="I650" s="164"/>
      <c r="J650" s="164"/>
    </row>
    <row r="651" spans="1:10" x14ac:dyDescent="0.2">
      <c r="A651" s="164"/>
      <c r="B651" s="164"/>
      <c r="C651" s="164"/>
      <c r="D651" s="164"/>
      <c r="E651" s="164"/>
      <c r="F651" s="164"/>
      <c r="G651" s="164"/>
      <c r="H651" s="164"/>
      <c r="I651" s="164"/>
      <c r="J651" s="164"/>
    </row>
    <row r="652" spans="1:10" x14ac:dyDescent="0.2">
      <c r="A652" s="164"/>
      <c r="B652" s="164"/>
      <c r="C652" s="164"/>
      <c r="D652" s="164"/>
      <c r="E652" s="164"/>
      <c r="F652" s="164"/>
      <c r="G652" s="164"/>
      <c r="H652" s="164"/>
      <c r="I652" s="164"/>
      <c r="J652" s="164"/>
    </row>
    <row r="653" spans="1:10" x14ac:dyDescent="0.2">
      <c r="A653" s="164"/>
      <c r="B653" s="164"/>
      <c r="C653" s="164"/>
      <c r="D653" s="164"/>
      <c r="E653" s="164"/>
      <c r="F653" s="164"/>
      <c r="G653" s="164"/>
      <c r="H653" s="164"/>
      <c r="I653" s="164"/>
      <c r="J653" s="164"/>
    </row>
    <row r="654" spans="1:10" x14ac:dyDescent="0.2">
      <c r="A654" s="164"/>
      <c r="B654" s="164"/>
      <c r="C654" s="164"/>
      <c r="D654" s="164"/>
      <c r="E654" s="164"/>
      <c r="F654" s="164"/>
      <c r="G654" s="164"/>
      <c r="H654" s="164"/>
      <c r="I654" s="164"/>
      <c r="J654" s="164"/>
    </row>
    <row r="655" spans="1:10" x14ac:dyDescent="0.2">
      <c r="A655" s="164"/>
      <c r="B655" s="164"/>
      <c r="C655" s="164"/>
      <c r="D655" s="164"/>
      <c r="E655" s="164"/>
      <c r="F655" s="164"/>
      <c r="G655" s="164"/>
      <c r="H655" s="164"/>
      <c r="I655" s="164"/>
      <c r="J655" s="164"/>
    </row>
    <row r="656" spans="1:10" x14ac:dyDescent="0.2">
      <c r="A656" s="164"/>
      <c r="B656" s="164"/>
      <c r="C656" s="164"/>
      <c r="D656" s="164"/>
      <c r="E656" s="164"/>
      <c r="F656" s="164"/>
      <c r="G656" s="164"/>
      <c r="H656" s="164"/>
      <c r="I656" s="164"/>
      <c r="J656" s="164"/>
    </row>
    <row r="657" spans="1:10" x14ac:dyDescent="0.2">
      <c r="A657" s="164"/>
      <c r="B657" s="164"/>
      <c r="C657" s="164"/>
      <c r="D657" s="164"/>
      <c r="E657" s="164"/>
      <c r="F657" s="164"/>
      <c r="G657" s="164"/>
      <c r="H657" s="164"/>
      <c r="I657" s="164"/>
      <c r="J657" s="164"/>
    </row>
    <row r="658" spans="1:10" x14ac:dyDescent="0.2">
      <c r="A658" s="164"/>
      <c r="B658" s="164"/>
      <c r="C658" s="164"/>
      <c r="D658" s="164"/>
      <c r="E658" s="164"/>
      <c r="F658" s="164"/>
      <c r="G658" s="164"/>
      <c r="H658" s="164"/>
      <c r="I658" s="164"/>
      <c r="J658" s="164"/>
    </row>
    <row r="659" spans="1:10" x14ac:dyDescent="0.2">
      <c r="A659" s="164"/>
      <c r="B659" s="164"/>
      <c r="C659" s="164"/>
      <c r="D659" s="164"/>
      <c r="E659" s="164"/>
      <c r="F659" s="164"/>
      <c r="G659" s="164"/>
      <c r="H659" s="164"/>
      <c r="I659" s="164"/>
      <c r="J659" s="164"/>
    </row>
    <row r="660" spans="1:10" x14ac:dyDescent="0.2">
      <c r="A660" s="164"/>
      <c r="B660" s="164"/>
      <c r="C660" s="164"/>
      <c r="D660" s="164"/>
      <c r="E660" s="164"/>
      <c r="F660" s="164"/>
      <c r="G660" s="164"/>
      <c r="H660" s="164"/>
      <c r="I660" s="164"/>
      <c r="J660" s="164"/>
    </row>
    <row r="661" spans="1:10" x14ac:dyDescent="0.2">
      <c r="A661" s="164"/>
      <c r="B661" s="164"/>
      <c r="C661" s="164"/>
      <c r="D661" s="164"/>
      <c r="E661" s="164"/>
      <c r="F661" s="164"/>
      <c r="G661" s="164"/>
      <c r="H661" s="164"/>
      <c r="I661" s="164"/>
      <c r="J661" s="164"/>
    </row>
    <row r="662" spans="1:10" x14ac:dyDescent="0.2">
      <c r="A662" s="164"/>
      <c r="B662" s="164"/>
      <c r="C662" s="164"/>
      <c r="D662" s="164"/>
      <c r="E662" s="164"/>
      <c r="F662" s="164"/>
      <c r="G662" s="164"/>
      <c r="H662" s="164"/>
      <c r="I662" s="164"/>
      <c r="J662" s="164"/>
    </row>
    <row r="663" spans="1:10" x14ac:dyDescent="0.2">
      <c r="A663" s="164"/>
      <c r="B663" s="164"/>
      <c r="C663" s="164"/>
      <c r="D663" s="164"/>
      <c r="E663" s="164"/>
      <c r="F663" s="164"/>
      <c r="G663" s="164"/>
      <c r="H663" s="164"/>
      <c r="I663" s="164"/>
      <c r="J663" s="164"/>
    </row>
    <row r="664" spans="1:10" x14ac:dyDescent="0.2">
      <c r="A664" s="164"/>
      <c r="B664" s="164"/>
      <c r="C664" s="164"/>
      <c r="D664" s="164"/>
      <c r="E664" s="164"/>
      <c r="F664" s="164"/>
      <c r="G664" s="164"/>
      <c r="H664" s="164"/>
      <c r="I664" s="164"/>
      <c r="J664" s="164"/>
    </row>
    <row r="665" spans="1:10" x14ac:dyDescent="0.2">
      <c r="A665" s="164"/>
      <c r="B665" s="164"/>
      <c r="C665" s="164"/>
      <c r="D665" s="164"/>
      <c r="E665" s="164"/>
      <c r="F665" s="164"/>
      <c r="G665" s="164"/>
      <c r="H665" s="164"/>
      <c r="I665" s="164"/>
      <c r="J665" s="164"/>
    </row>
    <row r="666" spans="1:10" x14ac:dyDescent="0.2">
      <c r="A666" s="164"/>
      <c r="B666" s="164"/>
      <c r="C666" s="164"/>
      <c r="D666" s="164"/>
      <c r="E666" s="164"/>
      <c r="F666" s="164"/>
      <c r="G666" s="164"/>
      <c r="H666" s="164"/>
      <c r="I666" s="164"/>
      <c r="J666" s="164"/>
    </row>
    <row r="667" spans="1:10" x14ac:dyDescent="0.2">
      <c r="A667" s="164"/>
      <c r="B667" s="164"/>
      <c r="C667" s="164"/>
      <c r="D667" s="164"/>
      <c r="E667" s="164"/>
      <c r="F667" s="164"/>
      <c r="G667" s="164"/>
      <c r="H667" s="164"/>
      <c r="I667" s="164"/>
      <c r="J667" s="164"/>
    </row>
    <row r="668" spans="1:10" x14ac:dyDescent="0.2">
      <c r="A668" s="164"/>
      <c r="B668" s="164"/>
      <c r="C668" s="164"/>
      <c r="D668" s="164"/>
      <c r="E668" s="164"/>
      <c r="F668" s="164"/>
      <c r="G668" s="164"/>
      <c r="H668" s="164"/>
      <c r="I668" s="164"/>
      <c r="J668" s="164"/>
    </row>
    <row r="669" spans="1:10" x14ac:dyDescent="0.2">
      <c r="A669" s="164"/>
      <c r="B669" s="164"/>
      <c r="C669" s="164"/>
      <c r="D669" s="164"/>
      <c r="E669" s="164"/>
      <c r="F669" s="164"/>
      <c r="G669" s="164"/>
      <c r="H669" s="164"/>
      <c r="I669" s="164"/>
      <c r="J669" s="164"/>
    </row>
    <row r="670" spans="1:10" x14ac:dyDescent="0.2">
      <c r="A670" s="164"/>
      <c r="B670" s="164"/>
      <c r="C670" s="164"/>
      <c r="D670" s="164"/>
      <c r="E670" s="164"/>
      <c r="F670" s="164"/>
      <c r="G670" s="164"/>
      <c r="H670" s="164"/>
      <c r="I670" s="164"/>
      <c r="J670" s="164"/>
    </row>
    <row r="671" spans="1:10" x14ac:dyDescent="0.2">
      <c r="A671" s="164"/>
      <c r="B671" s="164"/>
      <c r="C671" s="164"/>
      <c r="D671" s="164"/>
      <c r="E671" s="164"/>
      <c r="F671" s="164"/>
      <c r="G671" s="164"/>
      <c r="H671" s="164"/>
      <c r="I671" s="164"/>
      <c r="J671" s="164"/>
    </row>
    <row r="672" spans="1:10" x14ac:dyDescent="0.2">
      <c r="A672" s="164"/>
      <c r="B672" s="164"/>
      <c r="C672" s="164"/>
      <c r="D672" s="164"/>
      <c r="E672" s="164"/>
      <c r="F672" s="164"/>
      <c r="G672" s="164"/>
      <c r="H672" s="164"/>
      <c r="I672" s="164"/>
      <c r="J672" s="164"/>
    </row>
    <row r="673" spans="1:10" x14ac:dyDescent="0.2">
      <c r="A673" s="164"/>
      <c r="B673" s="164"/>
      <c r="C673" s="164"/>
      <c r="D673" s="164"/>
      <c r="E673" s="164"/>
      <c r="F673" s="164"/>
      <c r="G673" s="164"/>
      <c r="H673" s="164"/>
      <c r="I673" s="164"/>
      <c r="J673" s="164"/>
    </row>
    <row r="674" spans="1:10" x14ac:dyDescent="0.2">
      <c r="A674" s="164"/>
      <c r="B674" s="164"/>
      <c r="C674" s="164"/>
      <c r="D674" s="164"/>
      <c r="E674" s="164"/>
      <c r="F674" s="164"/>
      <c r="G674" s="164"/>
      <c r="H674" s="164"/>
      <c r="I674" s="164"/>
      <c r="J674" s="164"/>
    </row>
    <row r="675" spans="1:10" x14ac:dyDescent="0.2">
      <c r="A675" s="164"/>
      <c r="B675" s="164"/>
      <c r="C675" s="164"/>
      <c r="D675" s="164"/>
      <c r="E675" s="164"/>
      <c r="F675" s="164"/>
      <c r="G675" s="164"/>
      <c r="H675" s="164"/>
      <c r="I675" s="164"/>
      <c r="J675" s="164"/>
    </row>
    <row r="676" spans="1:10" x14ac:dyDescent="0.2">
      <c r="A676" s="164"/>
      <c r="B676" s="164"/>
      <c r="C676" s="164"/>
      <c r="D676" s="164"/>
      <c r="E676" s="164"/>
      <c r="F676" s="164"/>
      <c r="G676" s="164"/>
      <c r="H676" s="164"/>
      <c r="I676" s="164"/>
      <c r="J676" s="164"/>
    </row>
    <row r="677" spans="1:10" x14ac:dyDescent="0.2">
      <c r="A677" s="164"/>
      <c r="B677" s="164"/>
      <c r="C677" s="164"/>
      <c r="D677" s="164"/>
      <c r="E677" s="164"/>
      <c r="F677" s="164"/>
      <c r="G677" s="164"/>
      <c r="H677" s="164"/>
      <c r="I677" s="164"/>
      <c r="J677" s="164"/>
    </row>
    <row r="678" spans="1:10" x14ac:dyDescent="0.2">
      <c r="A678" s="164"/>
      <c r="B678" s="164"/>
      <c r="C678" s="164"/>
      <c r="D678" s="164"/>
      <c r="E678" s="164"/>
      <c r="F678" s="164"/>
      <c r="G678" s="164"/>
      <c r="H678" s="164"/>
      <c r="I678" s="164"/>
      <c r="J678" s="164"/>
    </row>
    <row r="679" spans="1:10" x14ac:dyDescent="0.2">
      <c r="A679" s="164"/>
      <c r="B679" s="164"/>
      <c r="C679" s="164"/>
      <c r="D679" s="164"/>
      <c r="E679" s="164"/>
      <c r="F679" s="164"/>
      <c r="G679" s="164"/>
      <c r="H679" s="164"/>
      <c r="I679" s="164"/>
      <c r="J679" s="164"/>
    </row>
    <row r="680" spans="1:10" x14ac:dyDescent="0.2">
      <c r="A680" s="164"/>
      <c r="B680" s="164"/>
      <c r="C680" s="164"/>
      <c r="D680" s="164"/>
      <c r="E680" s="164"/>
      <c r="F680" s="164"/>
      <c r="G680" s="164"/>
      <c r="H680" s="164"/>
      <c r="I680" s="164"/>
      <c r="J680" s="164"/>
    </row>
    <row r="681" spans="1:10" x14ac:dyDescent="0.2">
      <c r="A681" s="164"/>
      <c r="B681" s="164"/>
      <c r="C681" s="164"/>
      <c r="D681" s="164"/>
      <c r="E681" s="164"/>
      <c r="F681" s="164"/>
      <c r="G681" s="164"/>
      <c r="H681" s="164"/>
      <c r="I681" s="164"/>
      <c r="J681" s="164"/>
    </row>
    <row r="682" spans="1:10" x14ac:dyDescent="0.2">
      <c r="A682" s="164"/>
      <c r="B682" s="164"/>
      <c r="C682" s="164"/>
      <c r="D682" s="164"/>
      <c r="E682" s="164"/>
      <c r="F682" s="164"/>
      <c r="G682" s="164"/>
      <c r="H682" s="164"/>
      <c r="I682" s="164"/>
      <c r="J682" s="164"/>
    </row>
    <row r="683" spans="1:10" x14ac:dyDescent="0.2">
      <c r="A683" s="164"/>
      <c r="B683" s="164"/>
      <c r="C683" s="164"/>
      <c r="D683" s="164"/>
      <c r="E683" s="164"/>
      <c r="F683" s="164"/>
      <c r="G683" s="164"/>
      <c r="H683" s="164"/>
      <c r="I683" s="164"/>
      <c r="J683" s="164"/>
    </row>
    <row r="684" spans="1:10" x14ac:dyDescent="0.2">
      <c r="A684" s="164"/>
      <c r="B684" s="164"/>
      <c r="C684" s="164"/>
      <c r="D684" s="164"/>
      <c r="E684" s="164"/>
      <c r="F684" s="164"/>
      <c r="G684" s="164"/>
      <c r="H684" s="164"/>
      <c r="I684" s="164"/>
      <c r="J684" s="164"/>
    </row>
    <row r="685" spans="1:10" x14ac:dyDescent="0.2">
      <c r="A685" s="164"/>
      <c r="B685" s="164"/>
      <c r="C685" s="164"/>
      <c r="D685" s="164"/>
      <c r="E685" s="164"/>
      <c r="F685" s="164"/>
      <c r="G685" s="164"/>
      <c r="H685" s="164"/>
      <c r="I685" s="164"/>
      <c r="J685" s="164"/>
    </row>
    <row r="686" spans="1:10" x14ac:dyDescent="0.2">
      <c r="A686" s="164"/>
      <c r="B686" s="164"/>
      <c r="C686" s="164"/>
      <c r="D686" s="164"/>
      <c r="E686" s="164"/>
      <c r="F686" s="164"/>
      <c r="G686" s="164"/>
      <c r="H686" s="164"/>
      <c r="I686" s="164"/>
      <c r="J686" s="164"/>
    </row>
    <row r="687" spans="1:10" x14ac:dyDescent="0.2">
      <c r="A687" s="164"/>
      <c r="B687" s="164"/>
      <c r="C687" s="164"/>
      <c r="D687" s="164"/>
      <c r="E687" s="164"/>
      <c r="F687" s="164"/>
      <c r="G687" s="164"/>
      <c r="H687" s="164"/>
      <c r="I687" s="164"/>
      <c r="J687" s="164"/>
    </row>
    <row r="688" spans="1:10" x14ac:dyDescent="0.2">
      <c r="A688" s="164"/>
      <c r="B688" s="164"/>
      <c r="C688" s="164"/>
      <c r="D688" s="164"/>
      <c r="E688" s="164"/>
      <c r="F688" s="164"/>
      <c r="G688" s="164"/>
      <c r="H688" s="164"/>
      <c r="I688" s="164"/>
      <c r="J688" s="164"/>
    </row>
    <row r="689" spans="1:10" x14ac:dyDescent="0.2">
      <c r="A689" s="164"/>
      <c r="B689" s="164"/>
      <c r="C689" s="164"/>
      <c r="D689" s="164"/>
      <c r="E689" s="164"/>
      <c r="F689" s="164"/>
      <c r="G689" s="164"/>
      <c r="H689" s="164"/>
      <c r="I689" s="164"/>
      <c r="J689" s="164"/>
    </row>
    <row r="690" spans="1:10" x14ac:dyDescent="0.2">
      <c r="A690" s="164"/>
      <c r="B690" s="164"/>
      <c r="C690" s="164"/>
      <c r="D690" s="164"/>
      <c r="E690" s="164"/>
      <c r="F690" s="164"/>
      <c r="G690" s="164"/>
      <c r="H690" s="164"/>
      <c r="I690" s="164"/>
      <c r="J690" s="164"/>
    </row>
    <row r="691" spans="1:10" x14ac:dyDescent="0.2">
      <c r="A691" s="164"/>
      <c r="B691" s="164"/>
      <c r="C691" s="164"/>
      <c r="D691" s="164"/>
      <c r="E691" s="164"/>
      <c r="F691" s="164"/>
      <c r="G691" s="164"/>
      <c r="H691" s="164"/>
      <c r="I691" s="164"/>
      <c r="J691" s="164"/>
    </row>
    <row r="692" spans="1:10" x14ac:dyDescent="0.2">
      <c r="A692" s="164"/>
      <c r="B692" s="164"/>
      <c r="C692" s="164"/>
      <c r="D692" s="164"/>
      <c r="E692" s="164"/>
      <c r="F692" s="164"/>
      <c r="G692" s="164"/>
      <c r="H692" s="164"/>
      <c r="I692" s="164"/>
      <c r="J692" s="164"/>
    </row>
    <row r="693" spans="1:10" x14ac:dyDescent="0.2">
      <c r="A693" s="164"/>
      <c r="B693" s="164"/>
      <c r="C693" s="164"/>
      <c r="D693" s="164"/>
      <c r="E693" s="164"/>
      <c r="F693" s="164"/>
      <c r="G693" s="164"/>
      <c r="H693" s="164"/>
      <c r="I693" s="164"/>
      <c r="J693" s="164"/>
    </row>
    <row r="694" spans="1:10" x14ac:dyDescent="0.2">
      <c r="A694" s="164"/>
      <c r="B694" s="164"/>
      <c r="C694" s="164"/>
      <c r="D694" s="164"/>
      <c r="E694" s="164"/>
      <c r="F694" s="164"/>
      <c r="G694" s="164"/>
      <c r="H694" s="164"/>
      <c r="I694" s="164"/>
      <c r="J694" s="164"/>
    </row>
    <row r="695" spans="1:10" x14ac:dyDescent="0.2">
      <c r="A695" s="164"/>
      <c r="B695" s="164"/>
      <c r="C695" s="164"/>
      <c r="D695" s="164"/>
      <c r="E695" s="164"/>
      <c r="F695" s="164"/>
      <c r="G695" s="164"/>
      <c r="H695" s="164"/>
      <c r="I695" s="164"/>
      <c r="J695" s="164"/>
    </row>
    <row r="696" spans="1:10" x14ac:dyDescent="0.2">
      <c r="A696" s="164"/>
      <c r="B696" s="164"/>
      <c r="C696" s="164"/>
      <c r="D696" s="164"/>
      <c r="E696" s="164"/>
      <c r="F696" s="164"/>
      <c r="G696" s="164"/>
      <c r="H696" s="164"/>
      <c r="I696" s="164"/>
      <c r="J696" s="164"/>
    </row>
    <row r="697" spans="1:10" x14ac:dyDescent="0.2">
      <c r="A697" s="164"/>
      <c r="B697" s="164"/>
      <c r="C697" s="164"/>
      <c r="D697" s="164"/>
      <c r="E697" s="164"/>
      <c r="F697" s="164"/>
      <c r="G697" s="164"/>
      <c r="H697" s="164"/>
      <c r="I697" s="164"/>
      <c r="J697" s="164"/>
    </row>
    <row r="698" spans="1:10" x14ac:dyDescent="0.2">
      <c r="A698" s="164"/>
      <c r="B698" s="164"/>
      <c r="C698" s="164"/>
      <c r="D698" s="164"/>
      <c r="E698" s="164"/>
      <c r="F698" s="164"/>
      <c r="G698" s="164"/>
      <c r="H698" s="164"/>
      <c r="I698" s="164"/>
      <c r="J698" s="164"/>
    </row>
    <row r="699" spans="1:10" x14ac:dyDescent="0.2">
      <c r="A699" s="164"/>
      <c r="B699" s="164"/>
      <c r="C699" s="164"/>
      <c r="D699" s="164"/>
      <c r="E699" s="164"/>
      <c r="F699" s="164"/>
      <c r="G699" s="164"/>
      <c r="H699" s="164"/>
      <c r="I699" s="164"/>
      <c r="J699" s="164"/>
    </row>
    <row r="700" spans="1:10" x14ac:dyDescent="0.2">
      <c r="A700" s="164"/>
      <c r="B700" s="164"/>
      <c r="C700" s="164"/>
      <c r="D700" s="164"/>
      <c r="E700" s="164"/>
      <c r="F700" s="164"/>
      <c r="G700" s="164"/>
      <c r="H700" s="164"/>
      <c r="I700" s="164"/>
      <c r="J700" s="164"/>
    </row>
    <row r="701" spans="1:10" x14ac:dyDescent="0.2">
      <c r="A701" s="164"/>
      <c r="B701" s="164"/>
      <c r="C701" s="164"/>
      <c r="D701" s="164"/>
      <c r="E701" s="164"/>
      <c r="F701" s="164"/>
      <c r="G701" s="164"/>
      <c r="H701" s="164"/>
      <c r="I701" s="164"/>
      <c r="J701" s="164"/>
    </row>
    <row r="702" spans="1:10" x14ac:dyDescent="0.2">
      <c r="A702" s="164"/>
      <c r="B702" s="164"/>
      <c r="C702" s="164"/>
      <c r="D702" s="164"/>
      <c r="E702" s="164"/>
      <c r="F702" s="164"/>
      <c r="G702" s="164"/>
      <c r="H702" s="164"/>
      <c r="I702" s="164"/>
      <c r="J702" s="164"/>
    </row>
    <row r="703" spans="1:10" x14ac:dyDescent="0.2">
      <c r="A703" s="164"/>
      <c r="B703" s="164"/>
      <c r="C703" s="164"/>
      <c r="D703" s="164"/>
      <c r="E703" s="164"/>
      <c r="F703" s="164"/>
      <c r="G703" s="164"/>
      <c r="H703" s="164"/>
      <c r="I703" s="164"/>
      <c r="J703" s="164"/>
    </row>
    <row r="704" spans="1:10" x14ac:dyDescent="0.2">
      <c r="A704" s="164"/>
      <c r="B704" s="164"/>
      <c r="C704" s="164"/>
      <c r="D704" s="164"/>
      <c r="E704" s="164"/>
      <c r="F704" s="164"/>
      <c r="G704" s="164"/>
      <c r="H704" s="164"/>
      <c r="I704" s="164"/>
      <c r="J704" s="164"/>
    </row>
    <row r="705" spans="1:10" x14ac:dyDescent="0.2">
      <c r="A705" s="164"/>
      <c r="B705" s="164"/>
      <c r="C705" s="164"/>
      <c r="D705" s="164"/>
      <c r="E705" s="164"/>
      <c r="F705" s="164"/>
      <c r="G705" s="164"/>
      <c r="H705" s="164"/>
      <c r="I705" s="164"/>
      <c r="J705" s="164"/>
    </row>
    <row r="706" spans="1:10" x14ac:dyDescent="0.2">
      <c r="A706" s="164"/>
      <c r="B706" s="164"/>
      <c r="C706" s="164"/>
      <c r="D706" s="164"/>
      <c r="E706" s="164"/>
      <c r="F706" s="164"/>
      <c r="G706" s="164"/>
      <c r="H706" s="164"/>
      <c r="I706" s="164"/>
      <c r="J706" s="164"/>
    </row>
    <row r="707" spans="1:10" x14ac:dyDescent="0.2">
      <c r="A707" s="164"/>
      <c r="B707" s="164"/>
      <c r="C707" s="164"/>
      <c r="D707" s="164"/>
      <c r="E707" s="164"/>
      <c r="F707" s="164"/>
      <c r="G707" s="164"/>
      <c r="H707" s="164"/>
      <c r="I707" s="164"/>
      <c r="J707" s="164"/>
    </row>
    <row r="708" spans="1:10" x14ac:dyDescent="0.2">
      <c r="A708" s="164"/>
      <c r="B708" s="164"/>
      <c r="C708" s="164"/>
      <c r="D708" s="164"/>
      <c r="E708" s="164"/>
      <c r="F708" s="164"/>
      <c r="G708" s="164"/>
      <c r="H708" s="164"/>
      <c r="I708" s="164"/>
      <c r="J708" s="164"/>
    </row>
    <row r="709" spans="1:10" x14ac:dyDescent="0.2">
      <c r="A709" s="164"/>
      <c r="B709" s="164"/>
      <c r="C709" s="164"/>
      <c r="D709" s="164"/>
      <c r="E709" s="164"/>
      <c r="F709" s="164"/>
      <c r="G709" s="164"/>
      <c r="H709" s="164"/>
      <c r="I709" s="164"/>
      <c r="J709" s="164"/>
    </row>
    <row r="710" spans="1:10" x14ac:dyDescent="0.2">
      <c r="A710" s="164"/>
      <c r="B710" s="164"/>
      <c r="C710" s="164"/>
      <c r="D710" s="164"/>
      <c r="E710" s="164"/>
      <c r="F710" s="164"/>
      <c r="G710" s="164"/>
      <c r="H710" s="164"/>
      <c r="I710" s="164"/>
      <c r="J710" s="164"/>
    </row>
    <row r="711" spans="1:10" x14ac:dyDescent="0.2">
      <c r="A711" s="164"/>
      <c r="B711" s="164"/>
      <c r="C711" s="164"/>
      <c r="D711" s="164"/>
      <c r="E711" s="164"/>
      <c r="F711" s="164"/>
      <c r="G711" s="164"/>
      <c r="H711" s="164"/>
      <c r="I711" s="164"/>
      <c r="J711" s="164"/>
    </row>
    <row r="712" spans="1:10" x14ac:dyDescent="0.2">
      <c r="A712" s="164"/>
      <c r="B712" s="164"/>
      <c r="C712" s="164"/>
      <c r="D712" s="164"/>
      <c r="E712" s="164"/>
      <c r="F712" s="164"/>
      <c r="G712" s="164"/>
      <c r="H712" s="164"/>
      <c r="I712" s="164"/>
      <c r="J712" s="164"/>
    </row>
    <row r="713" spans="1:10" x14ac:dyDescent="0.2">
      <c r="A713" s="164"/>
      <c r="B713" s="164"/>
      <c r="C713" s="164"/>
      <c r="D713" s="164"/>
      <c r="E713" s="164"/>
      <c r="F713" s="164"/>
      <c r="G713" s="164"/>
      <c r="H713" s="164"/>
      <c r="I713" s="164"/>
      <c r="J713" s="164"/>
    </row>
    <row r="714" spans="1:10" x14ac:dyDescent="0.2">
      <c r="A714" s="164"/>
      <c r="B714" s="164"/>
      <c r="C714" s="164"/>
      <c r="D714" s="164"/>
      <c r="E714" s="164"/>
      <c r="F714" s="164"/>
      <c r="G714" s="164"/>
      <c r="H714" s="164"/>
      <c r="I714" s="164"/>
      <c r="J714" s="164"/>
    </row>
    <row r="715" spans="1:10" x14ac:dyDescent="0.2">
      <c r="A715" s="164"/>
      <c r="B715" s="164"/>
      <c r="C715" s="164"/>
      <c r="D715" s="164"/>
      <c r="E715" s="164"/>
      <c r="F715" s="164"/>
      <c r="G715" s="164"/>
      <c r="H715" s="164"/>
      <c r="I715" s="164"/>
      <c r="J715" s="164"/>
    </row>
    <row r="716" spans="1:10" x14ac:dyDescent="0.2">
      <c r="A716" s="164"/>
      <c r="B716" s="164"/>
      <c r="C716" s="164"/>
      <c r="D716" s="164"/>
      <c r="E716" s="164"/>
      <c r="F716" s="164"/>
      <c r="G716" s="164"/>
      <c r="H716" s="164"/>
      <c r="I716" s="164"/>
      <c r="J716" s="164"/>
    </row>
    <row r="717" spans="1:10" x14ac:dyDescent="0.2">
      <c r="A717" s="164"/>
      <c r="B717" s="164"/>
      <c r="C717" s="164"/>
      <c r="D717" s="164"/>
      <c r="E717" s="164"/>
      <c r="F717" s="164"/>
      <c r="G717" s="164"/>
      <c r="H717" s="164"/>
      <c r="I717" s="164"/>
      <c r="J717" s="164"/>
    </row>
    <row r="718" spans="1:10" x14ac:dyDescent="0.2">
      <c r="A718" s="164"/>
      <c r="B718" s="164"/>
      <c r="C718" s="164"/>
      <c r="D718" s="164"/>
      <c r="E718" s="164"/>
      <c r="F718" s="164"/>
      <c r="G718" s="164"/>
      <c r="H718" s="164"/>
      <c r="I718" s="164"/>
      <c r="J718" s="164"/>
    </row>
    <row r="719" spans="1:10" x14ac:dyDescent="0.2">
      <c r="A719" s="164"/>
      <c r="B719" s="164"/>
      <c r="C719" s="164"/>
      <c r="D719" s="164"/>
      <c r="E719" s="164"/>
      <c r="F719" s="164"/>
      <c r="G719" s="164"/>
      <c r="H719" s="164"/>
      <c r="I719" s="164"/>
      <c r="J719" s="164"/>
    </row>
    <row r="720" spans="1:10" x14ac:dyDescent="0.2">
      <c r="A720" s="164"/>
      <c r="B720" s="164"/>
      <c r="C720" s="164"/>
      <c r="D720" s="164"/>
      <c r="E720" s="164"/>
      <c r="F720" s="164"/>
      <c r="G720" s="164"/>
      <c r="H720" s="164"/>
      <c r="I720" s="164"/>
      <c r="J720" s="164"/>
    </row>
    <row r="721" spans="1:10" x14ac:dyDescent="0.2">
      <c r="A721" s="164"/>
      <c r="B721" s="164"/>
      <c r="C721" s="164"/>
      <c r="D721" s="164"/>
      <c r="E721" s="164"/>
      <c r="F721" s="164"/>
      <c r="G721" s="164"/>
      <c r="H721" s="164"/>
      <c r="I721" s="164"/>
      <c r="J721" s="164"/>
    </row>
    <row r="722" spans="1:10" x14ac:dyDescent="0.2">
      <c r="A722" s="164"/>
      <c r="B722" s="164"/>
      <c r="C722" s="164"/>
      <c r="D722" s="164"/>
      <c r="E722" s="164"/>
      <c r="F722" s="164"/>
      <c r="G722" s="164"/>
      <c r="H722" s="164"/>
      <c r="I722" s="164"/>
      <c r="J722" s="164"/>
    </row>
    <row r="723" spans="1:10" x14ac:dyDescent="0.2">
      <c r="A723" s="164"/>
      <c r="B723" s="164"/>
      <c r="C723" s="164"/>
      <c r="D723" s="164"/>
      <c r="E723" s="164"/>
      <c r="F723" s="164"/>
      <c r="G723" s="164"/>
      <c r="H723" s="164"/>
      <c r="I723" s="164"/>
      <c r="J723" s="164"/>
    </row>
    <row r="724" spans="1:10" x14ac:dyDescent="0.2">
      <c r="A724" s="164"/>
      <c r="B724" s="164"/>
      <c r="C724" s="164"/>
      <c r="D724" s="164"/>
      <c r="E724" s="164"/>
      <c r="F724" s="164"/>
      <c r="G724" s="164"/>
      <c r="H724" s="164"/>
      <c r="I724" s="164"/>
      <c r="J724" s="164"/>
    </row>
    <row r="725" spans="1:10" x14ac:dyDescent="0.2">
      <c r="A725" s="164"/>
      <c r="B725" s="164"/>
      <c r="C725" s="164"/>
      <c r="D725" s="164"/>
      <c r="E725" s="164"/>
      <c r="F725" s="164"/>
      <c r="G725" s="164"/>
      <c r="H725" s="164"/>
      <c r="I725" s="164"/>
      <c r="J725" s="164"/>
    </row>
    <row r="726" spans="1:10" x14ac:dyDescent="0.2">
      <c r="A726" s="164"/>
      <c r="B726" s="164"/>
      <c r="C726" s="164"/>
      <c r="D726" s="164"/>
      <c r="E726" s="164"/>
      <c r="F726" s="164"/>
      <c r="G726" s="164"/>
      <c r="H726" s="164"/>
      <c r="I726" s="164"/>
      <c r="J726" s="164"/>
    </row>
    <row r="727" spans="1:10" x14ac:dyDescent="0.2">
      <c r="A727" s="164"/>
      <c r="B727" s="164"/>
      <c r="C727" s="164"/>
      <c r="D727" s="164"/>
      <c r="E727" s="164"/>
      <c r="F727" s="164"/>
      <c r="G727" s="164"/>
      <c r="H727" s="164"/>
      <c r="I727" s="164"/>
      <c r="J727" s="164"/>
    </row>
    <row r="728" spans="1:10" x14ac:dyDescent="0.2">
      <c r="A728" s="164"/>
      <c r="B728" s="164"/>
      <c r="C728" s="164"/>
      <c r="D728" s="164"/>
      <c r="E728" s="164"/>
      <c r="F728" s="164"/>
      <c r="G728" s="164"/>
      <c r="H728" s="164"/>
      <c r="I728" s="164"/>
      <c r="J728" s="164"/>
    </row>
    <row r="729" spans="1:10" x14ac:dyDescent="0.2">
      <c r="A729" s="164"/>
      <c r="B729" s="164"/>
      <c r="C729" s="164"/>
      <c r="D729" s="164"/>
      <c r="E729" s="164"/>
      <c r="F729" s="164"/>
      <c r="G729" s="164"/>
      <c r="H729" s="164"/>
      <c r="I729" s="164"/>
      <c r="J729" s="164"/>
    </row>
    <row r="730" spans="1:10" x14ac:dyDescent="0.2">
      <c r="A730" s="95"/>
      <c r="B730" s="95"/>
      <c r="C730" s="95"/>
      <c r="D730" s="95"/>
      <c r="E730" s="95"/>
      <c r="F730" s="95"/>
      <c r="G730" s="95"/>
      <c r="H730" s="95"/>
      <c r="I730" s="95"/>
    </row>
    <row r="731" spans="1:10" x14ac:dyDescent="0.2">
      <c r="A731" s="95"/>
      <c r="B731" s="95"/>
      <c r="C731" s="95"/>
      <c r="D731" s="95"/>
      <c r="E731" s="95"/>
      <c r="F731" s="95"/>
      <c r="G731" s="95"/>
      <c r="H731" s="95"/>
      <c r="I731" s="95"/>
    </row>
    <row r="732" spans="1:10" x14ac:dyDescent="0.2">
      <c r="A732" s="95"/>
      <c r="B732" s="95"/>
      <c r="C732" s="95"/>
      <c r="D732" s="95"/>
      <c r="E732" s="95"/>
      <c r="F732" s="95"/>
      <c r="G732" s="95"/>
      <c r="H732" s="95"/>
      <c r="I732" s="95"/>
    </row>
  </sheetData>
  <mergeCells count="18">
    <mergeCell ref="A33:M33"/>
    <mergeCell ref="L4:M4"/>
    <mergeCell ref="K5:L5"/>
    <mergeCell ref="A31:M31"/>
    <mergeCell ref="A32:M32"/>
    <mergeCell ref="A3:A5"/>
    <mergeCell ref="B5:C5"/>
    <mergeCell ref="E3:G3"/>
    <mergeCell ref="F4:G4"/>
    <mergeCell ref="E5:F5"/>
    <mergeCell ref="H3:J3"/>
    <mergeCell ref="I4:J4"/>
    <mergeCell ref="H5:I5"/>
    <mergeCell ref="A1:M1"/>
    <mergeCell ref="A2:M2"/>
    <mergeCell ref="K3:M3"/>
    <mergeCell ref="B3:D3"/>
    <mergeCell ref="C4:D4"/>
  </mergeCells>
  <pageMargins left="0.26041666666666669" right="0.27083333333333331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1" manualBreakCount="1">
    <brk id="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7"/>
  <sheetViews>
    <sheetView view="pageLayout" zoomScaleNormal="130" workbookViewId="0">
      <selection activeCell="A4" sqref="A4:A6"/>
    </sheetView>
  </sheetViews>
  <sheetFormatPr defaultRowHeight="12.75" x14ac:dyDescent="0.2"/>
  <cols>
    <col min="1" max="1" width="49.6640625" style="44" customWidth="1"/>
    <col min="2" max="2" width="14.1640625" style="44" customWidth="1"/>
    <col min="3" max="3" width="14.33203125" style="52" customWidth="1"/>
    <col min="4" max="4" width="14.83203125" style="52" customWidth="1"/>
    <col min="5" max="6" width="14.1640625" style="52" customWidth="1"/>
    <col min="7" max="7" width="15.33203125" style="52" customWidth="1"/>
    <col min="8" max="9" width="14.1640625" style="52" customWidth="1"/>
    <col min="10" max="10" width="15.1640625" style="34" customWidth="1"/>
    <col min="11" max="11" width="1.1640625" style="34" customWidth="1"/>
    <col min="12" max="16384" width="9.33203125" style="34"/>
  </cols>
  <sheetData>
    <row r="2" spans="1:11" ht="15" customHeight="1" x14ac:dyDescent="0.25">
      <c r="A2" s="218" t="s">
        <v>4</v>
      </c>
      <c r="B2" s="218"/>
      <c r="C2" s="218"/>
      <c r="D2" s="218"/>
      <c r="E2" s="218"/>
      <c r="F2" s="218"/>
      <c r="G2" s="218"/>
      <c r="H2" s="218"/>
      <c r="I2" s="218"/>
    </row>
    <row r="3" spans="1:11" ht="15" customHeight="1" x14ac:dyDescent="0.2">
      <c r="A3" s="191" t="s">
        <v>275</v>
      </c>
      <c r="B3" s="190"/>
      <c r="C3" s="190"/>
      <c r="D3" s="190"/>
      <c r="E3" s="190"/>
      <c r="F3" s="190"/>
      <c r="G3" s="190"/>
      <c r="H3" s="190"/>
      <c r="I3" s="190"/>
    </row>
    <row r="4" spans="1:11" ht="21" customHeight="1" x14ac:dyDescent="0.2">
      <c r="A4" s="219" t="s">
        <v>5</v>
      </c>
      <c r="B4" s="194" t="s">
        <v>6</v>
      </c>
      <c r="C4" s="194"/>
      <c r="D4" s="194"/>
      <c r="E4" s="195" t="s">
        <v>7</v>
      </c>
      <c r="F4" s="196"/>
      <c r="G4" s="197"/>
      <c r="H4" s="195" t="s">
        <v>8</v>
      </c>
      <c r="I4" s="196"/>
      <c r="J4" s="197"/>
    </row>
    <row r="5" spans="1:11" ht="14.25" customHeight="1" x14ac:dyDescent="0.2">
      <c r="A5" s="219"/>
      <c r="B5" s="187" t="s">
        <v>258</v>
      </c>
      <c r="C5" s="195" t="s">
        <v>259</v>
      </c>
      <c r="D5" s="197"/>
      <c r="E5" s="187" t="s">
        <v>258</v>
      </c>
      <c r="F5" s="195" t="s">
        <v>259</v>
      </c>
      <c r="G5" s="197"/>
      <c r="H5" s="187" t="s">
        <v>258</v>
      </c>
      <c r="I5" s="195" t="s">
        <v>259</v>
      </c>
      <c r="J5" s="197"/>
    </row>
    <row r="6" spans="1:11" ht="15" customHeight="1" x14ac:dyDescent="0.2">
      <c r="A6" s="219"/>
      <c r="B6" s="195" t="s">
        <v>9</v>
      </c>
      <c r="C6" s="197"/>
      <c r="D6" s="140" t="s">
        <v>260</v>
      </c>
      <c r="E6" s="195" t="s">
        <v>9</v>
      </c>
      <c r="F6" s="197"/>
      <c r="G6" s="140" t="s">
        <v>260</v>
      </c>
      <c r="H6" s="195" t="s">
        <v>9</v>
      </c>
      <c r="I6" s="197"/>
      <c r="J6" s="140" t="s">
        <v>260</v>
      </c>
    </row>
    <row r="7" spans="1:11" ht="27.75" customHeight="1" x14ac:dyDescent="0.2">
      <c r="A7" s="61" t="s">
        <v>10</v>
      </c>
      <c r="B7" s="62">
        <v>3812405</v>
      </c>
      <c r="C7" s="62">
        <v>3615359</v>
      </c>
      <c r="D7" s="63">
        <v>94.8</v>
      </c>
      <c r="E7" s="62">
        <v>3757594</v>
      </c>
      <c r="F7" s="62">
        <v>3423604</v>
      </c>
      <c r="G7" s="63">
        <v>91.1</v>
      </c>
      <c r="H7" s="62">
        <v>2299714</v>
      </c>
      <c r="I7" s="62">
        <v>2491588</v>
      </c>
      <c r="J7" s="63">
        <v>108.3</v>
      </c>
    </row>
    <row r="8" spans="1:11" ht="32.25" customHeight="1" thickBot="1" x14ac:dyDescent="0.25">
      <c r="A8" s="64" t="s">
        <v>11</v>
      </c>
      <c r="B8" s="65">
        <v>30212</v>
      </c>
      <c r="C8" s="65">
        <v>28940</v>
      </c>
      <c r="D8" s="66">
        <v>95.8</v>
      </c>
      <c r="E8" s="65">
        <v>27697</v>
      </c>
      <c r="F8" s="65">
        <v>28116</v>
      </c>
      <c r="G8" s="66">
        <v>101.5</v>
      </c>
      <c r="H8" s="65">
        <v>35763</v>
      </c>
      <c r="I8" s="65">
        <v>36579</v>
      </c>
      <c r="J8" s="66">
        <v>102.3</v>
      </c>
      <c r="K8" s="110"/>
    </row>
    <row r="9" spans="1:11" ht="29.25" customHeight="1" thickTop="1" thickBot="1" x14ac:dyDescent="0.25">
      <c r="A9" s="67" t="s">
        <v>12</v>
      </c>
      <c r="B9" s="68">
        <v>8736</v>
      </c>
      <c r="C9" s="68">
        <v>7732</v>
      </c>
      <c r="D9" s="69">
        <v>88.5</v>
      </c>
      <c r="E9" s="68">
        <v>8161</v>
      </c>
      <c r="F9" s="68">
        <v>7703</v>
      </c>
      <c r="G9" s="69">
        <v>94.4</v>
      </c>
      <c r="H9" s="68">
        <v>3388</v>
      </c>
      <c r="I9" s="68">
        <v>2706</v>
      </c>
      <c r="J9" s="69">
        <v>79.900000000000006</v>
      </c>
    </row>
    <row r="10" spans="1:11" ht="26.25" thickTop="1" x14ac:dyDescent="0.2">
      <c r="A10" s="28" t="s">
        <v>13</v>
      </c>
      <c r="B10" s="19">
        <v>939</v>
      </c>
      <c r="C10" s="19">
        <v>924</v>
      </c>
      <c r="D10" s="126">
        <v>98.4</v>
      </c>
      <c r="E10" s="19">
        <v>843</v>
      </c>
      <c r="F10" s="19">
        <v>779</v>
      </c>
      <c r="G10" s="126">
        <v>92.4</v>
      </c>
      <c r="H10" s="19">
        <v>598</v>
      </c>
      <c r="I10" s="19">
        <v>637</v>
      </c>
      <c r="J10" s="126">
        <v>106.5</v>
      </c>
    </row>
    <row r="11" spans="1:11" ht="25.5" x14ac:dyDescent="0.2">
      <c r="A11" s="38" t="s">
        <v>14</v>
      </c>
      <c r="B11" s="19">
        <v>96</v>
      </c>
      <c r="C11" s="19">
        <v>112</v>
      </c>
      <c r="D11" s="126">
        <v>116.7</v>
      </c>
      <c r="E11" s="19">
        <v>89</v>
      </c>
      <c r="F11" s="19">
        <v>84</v>
      </c>
      <c r="G11" s="126">
        <v>94.4</v>
      </c>
      <c r="H11" s="19">
        <v>44</v>
      </c>
      <c r="I11" s="19">
        <v>67</v>
      </c>
      <c r="J11" s="126">
        <v>152.30000000000001</v>
      </c>
    </row>
    <row r="12" spans="1:11" ht="42" x14ac:dyDescent="0.2">
      <c r="A12" s="40" t="s">
        <v>15</v>
      </c>
      <c r="B12" s="19">
        <v>23</v>
      </c>
      <c r="C12" s="19">
        <v>34</v>
      </c>
      <c r="D12" s="126">
        <v>147.80000000000001</v>
      </c>
      <c r="E12" s="19">
        <v>26</v>
      </c>
      <c r="F12" s="19">
        <v>25</v>
      </c>
      <c r="G12" s="126">
        <v>96.2</v>
      </c>
      <c r="H12" s="19">
        <v>8</v>
      </c>
      <c r="I12" s="19">
        <v>17</v>
      </c>
      <c r="J12" s="126">
        <v>212.5</v>
      </c>
    </row>
    <row r="13" spans="1:11" x14ac:dyDescent="0.2">
      <c r="A13" s="41" t="s">
        <v>16</v>
      </c>
      <c r="B13" s="19">
        <v>73</v>
      </c>
      <c r="C13" s="19">
        <v>78</v>
      </c>
      <c r="D13" s="126">
        <v>106.8</v>
      </c>
      <c r="E13" s="19">
        <v>63</v>
      </c>
      <c r="F13" s="19">
        <v>59</v>
      </c>
      <c r="G13" s="126">
        <v>93.7</v>
      </c>
      <c r="H13" s="19">
        <v>36</v>
      </c>
      <c r="I13" s="19">
        <v>50</v>
      </c>
      <c r="J13" s="126">
        <v>138.9</v>
      </c>
    </row>
    <row r="14" spans="1:11" x14ac:dyDescent="0.2">
      <c r="A14" s="21" t="s">
        <v>17</v>
      </c>
      <c r="B14" s="19">
        <v>1694</v>
      </c>
      <c r="C14" s="19">
        <v>1410</v>
      </c>
      <c r="D14" s="126">
        <v>83.2</v>
      </c>
      <c r="E14" s="19">
        <v>1693</v>
      </c>
      <c r="F14" s="19">
        <v>1470</v>
      </c>
      <c r="G14" s="126">
        <v>86.8</v>
      </c>
      <c r="H14" s="19">
        <v>288</v>
      </c>
      <c r="I14" s="19">
        <v>184</v>
      </c>
      <c r="J14" s="126">
        <v>63.9</v>
      </c>
    </row>
    <row r="15" spans="1:11" x14ac:dyDescent="0.2">
      <c r="A15" s="20" t="s">
        <v>18</v>
      </c>
      <c r="B15" s="19">
        <v>509</v>
      </c>
      <c r="C15" s="19">
        <v>544</v>
      </c>
      <c r="D15" s="126">
        <v>106.9</v>
      </c>
      <c r="E15" s="19">
        <v>453</v>
      </c>
      <c r="F15" s="19">
        <v>558</v>
      </c>
      <c r="G15" s="126">
        <v>123.2</v>
      </c>
      <c r="H15" s="19">
        <v>292</v>
      </c>
      <c r="I15" s="19">
        <v>247</v>
      </c>
      <c r="J15" s="126">
        <v>84.6</v>
      </c>
    </row>
    <row r="16" spans="1:11" x14ac:dyDescent="0.2">
      <c r="A16" s="42" t="s">
        <v>19</v>
      </c>
      <c r="B16" s="19"/>
      <c r="C16" s="19"/>
      <c r="D16" s="126"/>
      <c r="E16" s="19"/>
      <c r="F16" s="19"/>
      <c r="G16" s="126"/>
      <c r="H16" s="19"/>
      <c r="I16" s="19"/>
      <c r="J16" s="126"/>
    </row>
    <row r="17" spans="1:10" x14ac:dyDescent="0.2">
      <c r="A17" s="43" t="s">
        <v>20</v>
      </c>
      <c r="B17" s="19">
        <v>11</v>
      </c>
      <c r="C17" s="19" t="s">
        <v>236</v>
      </c>
      <c r="D17" s="126">
        <v>0</v>
      </c>
      <c r="E17" s="19">
        <v>11</v>
      </c>
      <c r="F17" s="19" t="s">
        <v>236</v>
      </c>
      <c r="G17" s="126">
        <v>0</v>
      </c>
      <c r="H17" s="19" t="s">
        <v>236</v>
      </c>
      <c r="I17" s="19" t="s">
        <v>236</v>
      </c>
      <c r="J17" s="126" t="s">
        <v>180</v>
      </c>
    </row>
    <row r="18" spans="1:10" ht="25.5" x14ac:dyDescent="0.2">
      <c r="A18" s="28" t="s">
        <v>21</v>
      </c>
      <c r="B18" s="19">
        <v>124</v>
      </c>
      <c r="C18" s="19">
        <v>90</v>
      </c>
      <c r="D18" s="126">
        <v>72.599999999999994</v>
      </c>
      <c r="E18" s="19">
        <v>117</v>
      </c>
      <c r="F18" s="19">
        <v>87</v>
      </c>
      <c r="G18" s="126">
        <v>74.400000000000006</v>
      </c>
      <c r="H18" s="19">
        <v>18</v>
      </c>
      <c r="I18" s="19">
        <v>11</v>
      </c>
      <c r="J18" s="126">
        <v>61.1</v>
      </c>
    </row>
    <row r="19" spans="1:10" ht="25.5" x14ac:dyDescent="0.2">
      <c r="A19" s="28" t="s">
        <v>188</v>
      </c>
      <c r="B19" s="19">
        <v>5182</v>
      </c>
      <c r="C19" s="19">
        <v>4491</v>
      </c>
      <c r="D19" s="126">
        <v>86.7</v>
      </c>
      <c r="E19" s="19">
        <v>4793</v>
      </c>
      <c r="F19" s="19">
        <v>4550</v>
      </c>
      <c r="G19" s="126">
        <v>94.9</v>
      </c>
      <c r="H19" s="19">
        <v>1985</v>
      </c>
      <c r="I19" s="19">
        <v>1446</v>
      </c>
      <c r="J19" s="126">
        <v>72.8</v>
      </c>
    </row>
    <row r="20" spans="1:10" x14ac:dyDescent="0.2">
      <c r="A20" s="20" t="s">
        <v>22</v>
      </c>
      <c r="B20" s="19">
        <v>173</v>
      </c>
      <c r="C20" s="19">
        <v>157</v>
      </c>
      <c r="D20" s="126">
        <v>90.8</v>
      </c>
      <c r="E20" s="19">
        <v>153</v>
      </c>
      <c r="F20" s="19">
        <v>149</v>
      </c>
      <c r="G20" s="126">
        <v>97.4</v>
      </c>
      <c r="H20" s="19">
        <v>163</v>
      </c>
      <c r="I20" s="19">
        <v>148</v>
      </c>
      <c r="J20" s="126">
        <v>90.8</v>
      </c>
    </row>
    <row r="21" spans="1:10" ht="25.5" x14ac:dyDescent="0.2">
      <c r="A21" s="18" t="s">
        <v>187</v>
      </c>
      <c r="B21" s="19">
        <v>115</v>
      </c>
      <c r="C21" s="19">
        <v>116</v>
      </c>
      <c r="D21" s="126">
        <v>100.9</v>
      </c>
      <c r="E21" s="19">
        <v>109</v>
      </c>
      <c r="F21" s="19">
        <v>110</v>
      </c>
      <c r="G21" s="126">
        <v>100.9</v>
      </c>
      <c r="H21" s="19">
        <v>44</v>
      </c>
      <c r="I21" s="19">
        <v>33</v>
      </c>
      <c r="J21" s="126">
        <v>75</v>
      </c>
    </row>
    <row r="22" spans="1:10" x14ac:dyDescent="0.2">
      <c r="A22" s="220" t="s">
        <v>24</v>
      </c>
      <c r="B22" s="220"/>
      <c r="C22" s="220"/>
      <c r="D22" s="220"/>
      <c r="E22" s="220"/>
      <c r="F22" s="220"/>
      <c r="G22" s="220"/>
      <c r="H22" s="220"/>
      <c r="I22" s="220"/>
    </row>
    <row r="23" spans="1:10" ht="28.5" customHeight="1" thickBot="1" x14ac:dyDescent="0.25">
      <c r="A23" s="70" t="s">
        <v>25</v>
      </c>
      <c r="B23" s="71">
        <v>11273</v>
      </c>
      <c r="C23" s="71">
        <v>10974</v>
      </c>
      <c r="D23" s="72">
        <v>97.3</v>
      </c>
      <c r="E23" s="71">
        <v>10058</v>
      </c>
      <c r="F23" s="71">
        <v>10297</v>
      </c>
      <c r="G23" s="72">
        <v>102.4</v>
      </c>
      <c r="H23" s="71">
        <v>10609</v>
      </c>
      <c r="I23" s="71">
        <v>12464</v>
      </c>
      <c r="J23" s="72">
        <v>117.5</v>
      </c>
    </row>
    <row r="24" spans="1:10" ht="28.5" thickTop="1" x14ac:dyDescent="0.2">
      <c r="A24" s="28" t="s">
        <v>26</v>
      </c>
      <c r="B24" s="25">
        <v>4414</v>
      </c>
      <c r="C24" s="25">
        <v>4242</v>
      </c>
      <c r="D24" s="127">
        <v>96.1</v>
      </c>
      <c r="E24" s="25">
        <v>3726</v>
      </c>
      <c r="F24" s="25">
        <v>3747</v>
      </c>
      <c r="G24" s="127">
        <v>100.6</v>
      </c>
      <c r="H24" s="25">
        <v>7566</v>
      </c>
      <c r="I24" s="25">
        <v>9276</v>
      </c>
      <c r="J24" s="127">
        <v>122.6</v>
      </c>
    </row>
    <row r="25" spans="1:10" ht="15" x14ac:dyDescent="0.2">
      <c r="A25" s="18" t="s">
        <v>27</v>
      </c>
      <c r="B25" s="25">
        <v>5227</v>
      </c>
      <c r="C25" s="25">
        <v>5089</v>
      </c>
      <c r="D25" s="127">
        <v>97.4</v>
      </c>
      <c r="E25" s="25">
        <v>4882</v>
      </c>
      <c r="F25" s="25">
        <v>4963</v>
      </c>
      <c r="G25" s="127">
        <v>101.7</v>
      </c>
      <c r="H25" s="25">
        <v>2274</v>
      </c>
      <c r="I25" s="25">
        <v>2555</v>
      </c>
      <c r="J25" s="127">
        <v>112.4</v>
      </c>
    </row>
    <row r="26" spans="1:10" x14ac:dyDescent="0.2">
      <c r="A26" s="28" t="s">
        <v>28</v>
      </c>
      <c r="B26" s="25">
        <v>244</v>
      </c>
      <c r="C26" s="25">
        <v>237</v>
      </c>
      <c r="D26" s="127">
        <v>97.1</v>
      </c>
      <c r="E26" s="25">
        <v>249</v>
      </c>
      <c r="F26" s="25">
        <v>224</v>
      </c>
      <c r="G26" s="127">
        <v>90</v>
      </c>
      <c r="H26" s="25">
        <v>71</v>
      </c>
      <c r="I26" s="25">
        <v>75</v>
      </c>
      <c r="J26" s="127">
        <v>105.6</v>
      </c>
    </row>
    <row r="27" spans="1:10" x14ac:dyDescent="0.2">
      <c r="A27" s="21" t="s">
        <v>29</v>
      </c>
      <c r="B27" s="25">
        <v>405</v>
      </c>
      <c r="C27" s="25">
        <v>385</v>
      </c>
      <c r="D27" s="127">
        <v>95.1</v>
      </c>
      <c r="E27" s="25">
        <v>335</v>
      </c>
      <c r="F27" s="25">
        <v>336</v>
      </c>
      <c r="G27" s="127">
        <v>100.3</v>
      </c>
      <c r="H27" s="25">
        <v>309</v>
      </c>
      <c r="I27" s="25">
        <v>272</v>
      </c>
      <c r="J27" s="127">
        <v>88</v>
      </c>
    </row>
    <row r="28" spans="1:10" ht="27.75" x14ac:dyDescent="0.2">
      <c r="A28" s="44" t="s">
        <v>30</v>
      </c>
      <c r="B28" s="25">
        <v>15</v>
      </c>
      <c r="C28" s="25">
        <v>12</v>
      </c>
      <c r="D28" s="127">
        <v>80</v>
      </c>
      <c r="E28" s="25">
        <v>10</v>
      </c>
      <c r="F28" s="25">
        <v>12</v>
      </c>
      <c r="G28" s="127">
        <v>120</v>
      </c>
      <c r="H28" s="25">
        <v>12</v>
      </c>
      <c r="I28" s="25">
        <v>8</v>
      </c>
      <c r="J28" s="127">
        <v>66.7</v>
      </c>
    </row>
    <row r="29" spans="1:10" x14ac:dyDescent="0.2">
      <c r="A29" s="28" t="s">
        <v>186</v>
      </c>
      <c r="B29" s="25">
        <v>968</v>
      </c>
      <c r="C29" s="25">
        <v>1009</v>
      </c>
      <c r="D29" s="127">
        <v>104.2</v>
      </c>
      <c r="E29" s="25">
        <v>856</v>
      </c>
      <c r="F29" s="25">
        <v>1015</v>
      </c>
      <c r="G29" s="127">
        <v>118.6</v>
      </c>
      <c r="H29" s="25">
        <v>377</v>
      </c>
      <c r="I29" s="25">
        <v>278</v>
      </c>
      <c r="J29" s="127">
        <v>73.7</v>
      </c>
    </row>
    <row r="30" spans="1:10" ht="36" customHeight="1" thickBot="1" x14ac:dyDescent="0.25">
      <c r="A30" s="70" t="s">
        <v>32</v>
      </c>
      <c r="B30" s="71">
        <v>266</v>
      </c>
      <c r="C30" s="71">
        <v>264</v>
      </c>
      <c r="D30" s="72">
        <v>99.2</v>
      </c>
      <c r="E30" s="71">
        <v>297</v>
      </c>
      <c r="F30" s="71">
        <v>236</v>
      </c>
      <c r="G30" s="72">
        <v>79.5</v>
      </c>
      <c r="H30" s="71">
        <v>266</v>
      </c>
      <c r="I30" s="71">
        <v>328</v>
      </c>
      <c r="J30" s="72">
        <v>123.3</v>
      </c>
    </row>
    <row r="31" spans="1:10" ht="26.25" thickTop="1" x14ac:dyDescent="0.2">
      <c r="A31" s="20" t="s">
        <v>33</v>
      </c>
      <c r="B31" s="25">
        <v>90</v>
      </c>
      <c r="C31" s="25">
        <v>104</v>
      </c>
      <c r="D31" s="127">
        <v>115.6</v>
      </c>
      <c r="E31" s="25">
        <v>103</v>
      </c>
      <c r="F31" s="25">
        <v>84</v>
      </c>
      <c r="G31" s="127">
        <v>81.599999999999994</v>
      </c>
      <c r="H31" s="25">
        <v>168</v>
      </c>
      <c r="I31" s="25">
        <v>228</v>
      </c>
      <c r="J31" s="127">
        <v>135.69999999999999</v>
      </c>
    </row>
    <row r="32" spans="1:10" x14ac:dyDescent="0.2">
      <c r="A32" s="18" t="s">
        <v>34</v>
      </c>
      <c r="B32" s="25">
        <v>113</v>
      </c>
      <c r="C32" s="46">
        <v>98</v>
      </c>
      <c r="D32" s="129">
        <v>86.7</v>
      </c>
      <c r="E32" s="25">
        <v>120</v>
      </c>
      <c r="F32" s="46">
        <v>92</v>
      </c>
      <c r="G32" s="129">
        <v>76.7</v>
      </c>
      <c r="H32" s="25">
        <v>57</v>
      </c>
      <c r="I32" s="46">
        <v>56</v>
      </c>
      <c r="J32" s="129">
        <v>98.2</v>
      </c>
    </row>
    <row r="33" spans="1:10" x14ac:dyDescent="0.2">
      <c r="A33" s="18" t="s">
        <v>35</v>
      </c>
      <c r="B33" s="25">
        <v>28</v>
      </c>
      <c r="C33" s="46">
        <v>27</v>
      </c>
      <c r="D33" s="129">
        <v>96.4</v>
      </c>
      <c r="E33" s="25">
        <v>42</v>
      </c>
      <c r="F33" s="46">
        <v>31</v>
      </c>
      <c r="G33" s="129">
        <v>73.8</v>
      </c>
      <c r="H33" s="25">
        <v>18</v>
      </c>
      <c r="I33" s="46">
        <v>20</v>
      </c>
      <c r="J33" s="129">
        <v>111.1</v>
      </c>
    </row>
    <row r="34" spans="1:10" x14ac:dyDescent="0.2">
      <c r="A34" s="21" t="s">
        <v>36</v>
      </c>
      <c r="B34" s="25">
        <v>20</v>
      </c>
      <c r="C34" s="46">
        <v>16</v>
      </c>
      <c r="D34" s="129">
        <v>80</v>
      </c>
      <c r="E34" s="25">
        <v>20</v>
      </c>
      <c r="F34" s="46">
        <v>18</v>
      </c>
      <c r="G34" s="129">
        <v>90</v>
      </c>
      <c r="H34" s="25">
        <v>17</v>
      </c>
      <c r="I34" s="46">
        <v>13</v>
      </c>
      <c r="J34" s="129">
        <v>76.5</v>
      </c>
    </row>
    <row r="35" spans="1:10" ht="25.5" x14ac:dyDescent="0.2">
      <c r="A35" s="47" t="s">
        <v>37</v>
      </c>
      <c r="B35" s="147" t="s">
        <v>236</v>
      </c>
      <c r="C35" s="46">
        <v>1</v>
      </c>
      <c r="D35" s="128" t="s">
        <v>180</v>
      </c>
      <c r="E35" s="147">
        <v>1</v>
      </c>
      <c r="F35" s="46">
        <v>1</v>
      </c>
      <c r="G35" s="128">
        <v>100</v>
      </c>
      <c r="H35" s="147" t="s">
        <v>236</v>
      </c>
      <c r="I35" s="147" t="s">
        <v>236</v>
      </c>
      <c r="J35" s="128" t="s">
        <v>180</v>
      </c>
    </row>
    <row r="36" spans="1:10" x14ac:dyDescent="0.2">
      <c r="A36" s="28" t="s">
        <v>186</v>
      </c>
      <c r="B36" s="25">
        <v>15</v>
      </c>
      <c r="C36" s="46">
        <v>18</v>
      </c>
      <c r="D36" s="129">
        <v>120</v>
      </c>
      <c r="E36" s="25">
        <v>11</v>
      </c>
      <c r="F36" s="46">
        <v>10</v>
      </c>
      <c r="G36" s="129">
        <v>90.9</v>
      </c>
      <c r="H36" s="25">
        <v>6</v>
      </c>
      <c r="I36" s="46">
        <v>11</v>
      </c>
      <c r="J36" s="129">
        <v>183.3</v>
      </c>
    </row>
    <row r="37" spans="1:10" ht="27.75" customHeight="1" thickBot="1" x14ac:dyDescent="0.25">
      <c r="A37" s="70" t="s">
        <v>39</v>
      </c>
      <c r="B37" s="71">
        <v>7169</v>
      </c>
      <c r="C37" s="71">
        <v>6805</v>
      </c>
      <c r="D37" s="72">
        <v>94.9</v>
      </c>
      <c r="E37" s="71">
        <v>6340</v>
      </c>
      <c r="F37" s="71">
        <v>6702</v>
      </c>
      <c r="G37" s="72">
        <v>105.7</v>
      </c>
      <c r="H37" s="71">
        <v>16034</v>
      </c>
      <c r="I37" s="71">
        <v>16440</v>
      </c>
      <c r="J37" s="72">
        <v>102.5</v>
      </c>
    </row>
    <row r="38" spans="1:10" ht="26.25" thickTop="1" x14ac:dyDescent="0.2">
      <c r="A38" s="28" t="s">
        <v>40</v>
      </c>
      <c r="B38" s="19">
        <v>5973</v>
      </c>
      <c r="C38" s="19">
        <v>5554</v>
      </c>
      <c r="D38" s="127">
        <v>93</v>
      </c>
      <c r="E38" s="19">
        <v>5236</v>
      </c>
      <c r="F38" s="19">
        <v>5505</v>
      </c>
      <c r="G38" s="127">
        <v>105.1</v>
      </c>
      <c r="H38" s="19">
        <v>15411</v>
      </c>
      <c r="I38" s="19">
        <v>15753</v>
      </c>
      <c r="J38" s="127">
        <v>102.2</v>
      </c>
    </row>
    <row r="39" spans="1:10" x14ac:dyDescent="0.2">
      <c r="A39" s="18" t="s">
        <v>41</v>
      </c>
      <c r="B39" s="19">
        <v>791</v>
      </c>
      <c r="C39" s="19">
        <v>766</v>
      </c>
      <c r="D39" s="127">
        <v>96.8</v>
      </c>
      <c r="E39" s="19">
        <v>762</v>
      </c>
      <c r="F39" s="19">
        <v>758</v>
      </c>
      <c r="G39" s="127">
        <v>99.5</v>
      </c>
      <c r="H39" s="19">
        <v>359</v>
      </c>
      <c r="I39" s="19">
        <v>368</v>
      </c>
      <c r="J39" s="127">
        <v>102.5</v>
      </c>
    </row>
    <row r="40" spans="1:10" x14ac:dyDescent="0.2">
      <c r="A40" s="28" t="s">
        <v>42</v>
      </c>
      <c r="B40" s="19">
        <v>4</v>
      </c>
      <c r="C40" s="19">
        <v>7</v>
      </c>
      <c r="D40" s="127">
        <v>175</v>
      </c>
      <c r="E40" s="19">
        <v>5</v>
      </c>
      <c r="F40" s="19">
        <v>5</v>
      </c>
      <c r="G40" s="127">
        <v>100</v>
      </c>
      <c r="H40" s="19">
        <v>2</v>
      </c>
      <c r="I40" s="19">
        <v>3</v>
      </c>
      <c r="J40" s="127">
        <v>150</v>
      </c>
    </row>
    <row r="41" spans="1:10" x14ac:dyDescent="0.2">
      <c r="A41" s="21" t="s">
        <v>43</v>
      </c>
      <c r="B41" s="19">
        <v>368</v>
      </c>
      <c r="C41" s="19">
        <v>442</v>
      </c>
      <c r="D41" s="127">
        <v>120.1</v>
      </c>
      <c r="E41" s="19">
        <v>305</v>
      </c>
      <c r="F41" s="19">
        <v>397</v>
      </c>
      <c r="G41" s="127">
        <v>130.19999999999999</v>
      </c>
      <c r="H41" s="19">
        <v>250</v>
      </c>
      <c r="I41" s="19">
        <v>301</v>
      </c>
      <c r="J41" s="127">
        <v>120.4</v>
      </c>
    </row>
    <row r="42" spans="1:10" ht="25.5" x14ac:dyDescent="0.2">
      <c r="A42" s="47" t="s">
        <v>44</v>
      </c>
      <c r="B42" s="19">
        <v>1</v>
      </c>
      <c r="C42" s="19">
        <v>3</v>
      </c>
      <c r="D42" s="127">
        <v>300</v>
      </c>
      <c r="E42" s="19">
        <v>1</v>
      </c>
      <c r="F42" s="19">
        <v>1</v>
      </c>
      <c r="G42" s="127">
        <v>100</v>
      </c>
      <c r="H42" s="19">
        <v>1</v>
      </c>
      <c r="I42" s="19">
        <v>3</v>
      </c>
      <c r="J42" s="127">
        <v>300</v>
      </c>
    </row>
    <row r="43" spans="1:10" x14ac:dyDescent="0.2">
      <c r="A43" s="28" t="s">
        <v>186</v>
      </c>
      <c r="B43" s="19">
        <v>32</v>
      </c>
      <c r="C43" s="19">
        <v>33</v>
      </c>
      <c r="D43" s="127">
        <v>103.1</v>
      </c>
      <c r="E43" s="19">
        <v>31</v>
      </c>
      <c r="F43" s="19">
        <v>36</v>
      </c>
      <c r="G43" s="127">
        <v>116.1</v>
      </c>
      <c r="H43" s="19">
        <v>11</v>
      </c>
      <c r="I43" s="19">
        <v>12</v>
      </c>
      <c r="J43" s="127">
        <v>109.1</v>
      </c>
    </row>
    <row r="44" spans="1:10" x14ac:dyDescent="0.2">
      <c r="A44" s="221" t="s">
        <v>38</v>
      </c>
      <c r="B44" s="221"/>
      <c r="C44" s="221"/>
      <c r="D44" s="221"/>
      <c r="E44" s="221"/>
      <c r="F44" s="221"/>
      <c r="G44" s="221"/>
      <c r="H44" s="221"/>
      <c r="I44" s="221"/>
    </row>
    <row r="45" spans="1:10" ht="27.75" customHeight="1" thickBot="1" x14ac:dyDescent="0.25">
      <c r="A45" s="70" t="s">
        <v>45</v>
      </c>
      <c r="B45" s="71">
        <v>2768</v>
      </c>
      <c r="C45" s="71">
        <v>3165</v>
      </c>
      <c r="D45" s="72">
        <v>114.3</v>
      </c>
      <c r="E45" s="71">
        <v>2841</v>
      </c>
      <c r="F45" s="71">
        <v>3178</v>
      </c>
      <c r="G45" s="72">
        <v>111.9</v>
      </c>
      <c r="H45" s="71">
        <v>5466</v>
      </c>
      <c r="I45" s="71">
        <v>4641</v>
      </c>
      <c r="J45" s="72">
        <v>84.9</v>
      </c>
    </row>
    <row r="46" spans="1:10" ht="26.25" thickTop="1" x14ac:dyDescent="0.2">
      <c r="A46" s="28" t="s">
        <v>46</v>
      </c>
      <c r="B46" s="19">
        <v>949</v>
      </c>
      <c r="C46" s="19">
        <v>1001</v>
      </c>
      <c r="D46" s="127">
        <v>105.5</v>
      </c>
      <c r="E46" s="19">
        <v>799</v>
      </c>
      <c r="F46" s="19">
        <v>797</v>
      </c>
      <c r="G46" s="127">
        <v>99.7</v>
      </c>
      <c r="H46" s="19">
        <v>1850</v>
      </c>
      <c r="I46" s="19">
        <v>2484</v>
      </c>
      <c r="J46" s="127">
        <v>134.30000000000001</v>
      </c>
    </row>
    <row r="47" spans="1:10" x14ac:dyDescent="0.2">
      <c r="A47" s="21" t="s">
        <v>47</v>
      </c>
      <c r="B47" s="19">
        <v>1537</v>
      </c>
      <c r="C47" s="19">
        <v>1499</v>
      </c>
      <c r="D47" s="127">
        <v>97.5</v>
      </c>
      <c r="E47" s="19">
        <v>1758</v>
      </c>
      <c r="F47" s="19">
        <v>2066</v>
      </c>
      <c r="G47" s="127">
        <v>117.5</v>
      </c>
      <c r="H47" s="19">
        <v>3457</v>
      </c>
      <c r="I47" s="19">
        <v>1618</v>
      </c>
      <c r="J47" s="127">
        <v>46.8</v>
      </c>
    </row>
    <row r="48" spans="1:10" x14ac:dyDescent="0.2">
      <c r="A48" s="28" t="s">
        <v>48</v>
      </c>
      <c r="B48" s="19">
        <v>31</v>
      </c>
      <c r="C48" s="19">
        <v>47</v>
      </c>
      <c r="D48" s="127">
        <v>151.6</v>
      </c>
      <c r="E48" s="19">
        <v>32</v>
      </c>
      <c r="F48" s="19">
        <v>19</v>
      </c>
      <c r="G48" s="127">
        <v>59.4</v>
      </c>
      <c r="H48" s="19">
        <v>8</v>
      </c>
      <c r="I48" s="19">
        <v>30</v>
      </c>
      <c r="J48" s="126">
        <v>375</v>
      </c>
    </row>
    <row r="49" spans="1:10" x14ac:dyDescent="0.2">
      <c r="A49" s="21" t="s">
        <v>49</v>
      </c>
      <c r="B49" s="19">
        <v>162</v>
      </c>
      <c r="C49" s="19">
        <v>151</v>
      </c>
      <c r="D49" s="127">
        <v>93.2</v>
      </c>
      <c r="E49" s="19">
        <v>177</v>
      </c>
      <c r="F49" s="19">
        <v>120</v>
      </c>
      <c r="G49" s="127">
        <v>67.8</v>
      </c>
      <c r="H49" s="19">
        <v>102</v>
      </c>
      <c r="I49" s="19">
        <v>105</v>
      </c>
      <c r="J49" s="127">
        <v>102.9</v>
      </c>
    </row>
    <row r="50" spans="1:10" ht="25.5" x14ac:dyDescent="0.2">
      <c r="A50" s="47" t="s">
        <v>192</v>
      </c>
      <c r="B50" s="19">
        <v>1</v>
      </c>
      <c r="C50" s="147" t="s">
        <v>236</v>
      </c>
      <c r="D50" s="127">
        <v>0</v>
      </c>
      <c r="E50" s="19">
        <v>3</v>
      </c>
      <c r="F50" s="19">
        <v>2</v>
      </c>
      <c r="G50" s="126">
        <v>66.7</v>
      </c>
      <c r="H50" s="147" t="s">
        <v>236</v>
      </c>
      <c r="I50" s="147" t="s">
        <v>236</v>
      </c>
      <c r="J50" s="126" t="s">
        <v>180</v>
      </c>
    </row>
    <row r="51" spans="1:10" x14ac:dyDescent="0.2">
      <c r="A51" s="28" t="s">
        <v>186</v>
      </c>
      <c r="B51" s="19">
        <v>88</v>
      </c>
      <c r="C51" s="19">
        <v>467</v>
      </c>
      <c r="D51" s="127">
        <v>530.70000000000005</v>
      </c>
      <c r="E51" s="19">
        <v>72</v>
      </c>
      <c r="F51" s="19">
        <v>174</v>
      </c>
      <c r="G51" s="127">
        <v>241.7</v>
      </c>
      <c r="H51" s="19">
        <v>49</v>
      </c>
      <c r="I51" s="19">
        <v>404</v>
      </c>
      <c r="J51" s="126">
        <v>824.5</v>
      </c>
    </row>
    <row r="52" spans="1:10" ht="29.25" customHeight="1" thickBot="1" x14ac:dyDescent="0.25">
      <c r="A52" s="64" t="s">
        <v>50</v>
      </c>
      <c r="B52" s="65">
        <v>227444</v>
      </c>
      <c r="C52" s="65">
        <v>233900</v>
      </c>
      <c r="D52" s="66">
        <v>102.8</v>
      </c>
      <c r="E52" s="65">
        <v>231055</v>
      </c>
      <c r="F52" s="65">
        <v>217939</v>
      </c>
      <c r="G52" s="66">
        <v>94.3</v>
      </c>
      <c r="H52" s="65">
        <v>282784</v>
      </c>
      <c r="I52" s="65">
        <v>280443</v>
      </c>
      <c r="J52" s="66">
        <v>99.2</v>
      </c>
    </row>
    <row r="53" spans="1:10" ht="30" customHeight="1" thickTop="1" thickBot="1" x14ac:dyDescent="0.25">
      <c r="A53" s="67" t="s">
        <v>51</v>
      </c>
      <c r="B53" s="68">
        <v>96890</v>
      </c>
      <c r="C53" s="68">
        <v>88461</v>
      </c>
      <c r="D53" s="69">
        <v>91.3</v>
      </c>
      <c r="E53" s="68">
        <v>94690</v>
      </c>
      <c r="F53" s="68">
        <v>85303</v>
      </c>
      <c r="G53" s="69">
        <v>90.1</v>
      </c>
      <c r="H53" s="68">
        <v>41986</v>
      </c>
      <c r="I53" s="68">
        <v>39481</v>
      </c>
      <c r="J53" s="69">
        <v>94</v>
      </c>
    </row>
    <row r="54" spans="1:10" ht="13.5" thickTop="1" x14ac:dyDescent="0.2">
      <c r="A54" s="28" t="s">
        <v>52</v>
      </c>
      <c r="B54" s="19">
        <v>2238</v>
      </c>
      <c r="C54" s="19">
        <v>2211</v>
      </c>
      <c r="D54" s="126">
        <v>98.8</v>
      </c>
      <c r="E54" s="19">
        <v>2207</v>
      </c>
      <c r="F54" s="19">
        <v>2300</v>
      </c>
      <c r="G54" s="126">
        <v>104.2</v>
      </c>
      <c r="H54" s="19">
        <v>5718</v>
      </c>
      <c r="I54" s="19">
        <v>5551</v>
      </c>
      <c r="J54" s="126">
        <v>97.1</v>
      </c>
    </row>
    <row r="55" spans="1:10" ht="25.5" x14ac:dyDescent="0.2">
      <c r="A55" s="48" t="s">
        <v>191</v>
      </c>
      <c r="B55" s="29" t="s">
        <v>236</v>
      </c>
      <c r="C55" s="29" t="s">
        <v>236</v>
      </c>
      <c r="D55" s="130" t="s">
        <v>180</v>
      </c>
      <c r="E55" s="29" t="s">
        <v>236</v>
      </c>
      <c r="F55" s="29" t="s">
        <v>236</v>
      </c>
      <c r="G55" s="130" t="s">
        <v>180</v>
      </c>
      <c r="H55" s="29" t="s">
        <v>236</v>
      </c>
      <c r="I55" s="29" t="s">
        <v>236</v>
      </c>
      <c r="J55" s="130" t="s">
        <v>180</v>
      </c>
    </row>
    <row r="56" spans="1:10" ht="66.75" customHeight="1" x14ac:dyDescent="0.2">
      <c r="A56" s="20" t="s">
        <v>55</v>
      </c>
      <c r="B56" s="19">
        <v>33849</v>
      </c>
      <c r="C56" s="19">
        <v>27734</v>
      </c>
      <c r="D56" s="126">
        <v>81.900000000000006</v>
      </c>
      <c r="E56" s="19">
        <v>32608</v>
      </c>
      <c r="F56" s="19">
        <v>27169</v>
      </c>
      <c r="G56" s="126">
        <v>83.3</v>
      </c>
      <c r="H56" s="19">
        <v>14602</v>
      </c>
      <c r="I56" s="19">
        <v>11171</v>
      </c>
      <c r="J56" s="126">
        <v>76.5</v>
      </c>
    </row>
    <row r="57" spans="1:10" ht="39" customHeight="1" x14ac:dyDescent="0.2">
      <c r="A57" s="21" t="s">
        <v>56</v>
      </c>
      <c r="B57" s="19">
        <v>7348</v>
      </c>
      <c r="C57" s="19">
        <v>7127</v>
      </c>
      <c r="D57" s="126">
        <v>97</v>
      </c>
      <c r="E57" s="19">
        <v>7164</v>
      </c>
      <c r="F57" s="19">
        <v>6946</v>
      </c>
      <c r="G57" s="126">
        <v>97</v>
      </c>
      <c r="H57" s="19">
        <v>1089</v>
      </c>
      <c r="I57" s="19">
        <v>1044</v>
      </c>
      <c r="J57" s="126">
        <v>95.9</v>
      </c>
    </row>
    <row r="58" spans="1:10" ht="25.5" x14ac:dyDescent="0.2">
      <c r="A58" s="20" t="s">
        <v>57</v>
      </c>
      <c r="B58" s="19">
        <v>12174</v>
      </c>
      <c r="C58" s="19">
        <v>11809</v>
      </c>
      <c r="D58" s="126">
        <v>97</v>
      </c>
      <c r="E58" s="19">
        <v>11747</v>
      </c>
      <c r="F58" s="19">
        <v>11453</v>
      </c>
      <c r="G58" s="126">
        <v>97.5</v>
      </c>
      <c r="H58" s="19">
        <v>1507</v>
      </c>
      <c r="I58" s="19">
        <v>1427</v>
      </c>
      <c r="J58" s="126">
        <v>94.7</v>
      </c>
    </row>
    <row r="59" spans="1:10" x14ac:dyDescent="0.2">
      <c r="A59" s="21" t="s">
        <v>58</v>
      </c>
      <c r="B59" s="19">
        <v>1195</v>
      </c>
      <c r="C59" s="19">
        <v>1185</v>
      </c>
      <c r="D59" s="126">
        <v>99.2</v>
      </c>
      <c r="E59" s="19">
        <v>1199</v>
      </c>
      <c r="F59" s="19">
        <v>1138</v>
      </c>
      <c r="G59" s="126">
        <v>94.9</v>
      </c>
      <c r="H59" s="19">
        <v>457</v>
      </c>
      <c r="I59" s="19">
        <v>448</v>
      </c>
      <c r="J59" s="126">
        <v>98</v>
      </c>
    </row>
    <row r="60" spans="1:10" ht="25.5" x14ac:dyDescent="0.2">
      <c r="A60" s="28" t="s">
        <v>189</v>
      </c>
      <c r="B60" s="19">
        <v>13487</v>
      </c>
      <c r="C60" s="19">
        <v>13123</v>
      </c>
      <c r="D60" s="126">
        <v>97.3</v>
      </c>
      <c r="E60" s="19">
        <v>13221</v>
      </c>
      <c r="F60" s="19">
        <v>11537</v>
      </c>
      <c r="G60" s="126">
        <v>87.3</v>
      </c>
      <c r="H60" s="19">
        <v>9346</v>
      </c>
      <c r="I60" s="19">
        <v>10153</v>
      </c>
      <c r="J60" s="126">
        <v>108.6</v>
      </c>
    </row>
    <row r="61" spans="1:10" x14ac:dyDescent="0.2">
      <c r="A61" s="18" t="s">
        <v>190</v>
      </c>
      <c r="B61" s="19">
        <v>7338</v>
      </c>
      <c r="C61" s="19">
        <v>6798</v>
      </c>
      <c r="D61" s="126">
        <v>92.6</v>
      </c>
      <c r="E61" s="19">
        <v>7454</v>
      </c>
      <c r="F61" s="19">
        <v>6525</v>
      </c>
      <c r="G61" s="126">
        <v>87.5</v>
      </c>
      <c r="H61" s="19">
        <v>1883</v>
      </c>
      <c r="I61" s="19">
        <v>2462</v>
      </c>
      <c r="J61" s="126">
        <v>130.69999999999999</v>
      </c>
    </row>
    <row r="62" spans="1:10" ht="25.5" x14ac:dyDescent="0.2">
      <c r="A62" s="20" t="s">
        <v>54</v>
      </c>
      <c r="B62" s="19">
        <v>7946</v>
      </c>
      <c r="C62" s="19">
        <v>7901</v>
      </c>
      <c r="D62" s="126">
        <v>99.4</v>
      </c>
      <c r="E62" s="19">
        <v>8116</v>
      </c>
      <c r="F62" s="19">
        <v>7916</v>
      </c>
      <c r="G62" s="126">
        <v>97.5</v>
      </c>
      <c r="H62" s="19">
        <v>3519</v>
      </c>
      <c r="I62" s="19">
        <v>3396</v>
      </c>
      <c r="J62" s="126">
        <v>96.5</v>
      </c>
    </row>
    <row r="63" spans="1:10" x14ac:dyDescent="0.2">
      <c r="A63" s="20" t="s">
        <v>53</v>
      </c>
      <c r="B63" s="19">
        <v>10486</v>
      </c>
      <c r="C63" s="19">
        <v>9779</v>
      </c>
      <c r="D63" s="126">
        <v>93.3</v>
      </c>
      <c r="E63" s="19">
        <v>10188</v>
      </c>
      <c r="F63" s="19">
        <v>9554</v>
      </c>
      <c r="G63" s="126">
        <v>93.8</v>
      </c>
      <c r="H63" s="19">
        <v>3352</v>
      </c>
      <c r="I63" s="19">
        <v>3320</v>
      </c>
      <c r="J63" s="126">
        <v>99</v>
      </c>
    </row>
    <row r="64" spans="1:10" ht="12" customHeight="1" x14ac:dyDescent="0.2">
      <c r="A64" s="20" t="s">
        <v>22</v>
      </c>
      <c r="B64" s="19">
        <v>278</v>
      </c>
      <c r="C64" s="19">
        <v>331</v>
      </c>
      <c r="D64" s="126">
        <v>119.1</v>
      </c>
      <c r="E64" s="19">
        <v>282</v>
      </c>
      <c r="F64" s="19">
        <v>319</v>
      </c>
      <c r="G64" s="126">
        <v>113.1</v>
      </c>
      <c r="H64" s="19">
        <v>297</v>
      </c>
      <c r="I64" s="19">
        <v>331</v>
      </c>
      <c r="J64" s="126">
        <v>111.4</v>
      </c>
    </row>
    <row r="65" spans="1:10" ht="13.5" customHeight="1" x14ac:dyDescent="0.2">
      <c r="A65" s="18" t="s">
        <v>187</v>
      </c>
      <c r="B65" s="19">
        <v>551</v>
      </c>
      <c r="C65" s="19">
        <v>463</v>
      </c>
      <c r="D65" s="126">
        <v>84</v>
      </c>
      <c r="E65" s="19">
        <v>504</v>
      </c>
      <c r="F65" s="19">
        <v>446</v>
      </c>
      <c r="G65" s="126">
        <v>88.5</v>
      </c>
      <c r="H65" s="19">
        <v>216</v>
      </c>
      <c r="I65" s="19">
        <v>178</v>
      </c>
      <c r="J65" s="126">
        <v>82.4</v>
      </c>
    </row>
    <row r="66" spans="1:10" x14ac:dyDescent="0.2">
      <c r="A66" s="222" t="s">
        <v>59</v>
      </c>
      <c r="B66" s="222"/>
      <c r="C66" s="222"/>
      <c r="D66" s="222"/>
      <c r="E66" s="222"/>
      <c r="F66" s="222"/>
      <c r="G66" s="222"/>
      <c r="H66" s="222"/>
      <c r="I66" s="222"/>
    </row>
    <row r="67" spans="1:10" ht="29.25" customHeight="1" thickBot="1" x14ac:dyDescent="0.25">
      <c r="A67" s="70" t="s">
        <v>25</v>
      </c>
      <c r="B67" s="71">
        <v>83780</v>
      </c>
      <c r="C67" s="71">
        <v>91295</v>
      </c>
      <c r="D67" s="72">
        <v>109</v>
      </c>
      <c r="E67" s="71">
        <v>83050</v>
      </c>
      <c r="F67" s="71">
        <v>82507</v>
      </c>
      <c r="G67" s="72">
        <v>99.3</v>
      </c>
      <c r="H67" s="71">
        <v>131416</v>
      </c>
      <c r="I67" s="71">
        <v>137135</v>
      </c>
      <c r="J67" s="72">
        <v>104.4</v>
      </c>
    </row>
    <row r="68" spans="1:10" ht="28.5" thickTop="1" x14ac:dyDescent="0.2">
      <c r="A68" s="20" t="s">
        <v>60</v>
      </c>
      <c r="B68" s="19">
        <v>34118</v>
      </c>
      <c r="C68" s="19">
        <v>34951</v>
      </c>
      <c r="D68" s="126">
        <v>102.4</v>
      </c>
      <c r="E68" s="19">
        <v>34043</v>
      </c>
      <c r="F68" s="19">
        <v>32915</v>
      </c>
      <c r="G68" s="126">
        <v>96.7</v>
      </c>
      <c r="H68" s="19">
        <v>93354</v>
      </c>
      <c r="I68" s="19">
        <v>92541</v>
      </c>
      <c r="J68" s="126">
        <v>99.1</v>
      </c>
    </row>
    <row r="69" spans="1:10" x14ac:dyDescent="0.2">
      <c r="A69" s="21" t="s">
        <v>61</v>
      </c>
      <c r="B69" s="19">
        <v>30</v>
      </c>
      <c r="C69" s="19">
        <v>39</v>
      </c>
      <c r="D69" s="126">
        <v>130</v>
      </c>
      <c r="E69" s="19">
        <v>35</v>
      </c>
      <c r="F69" s="19">
        <v>42</v>
      </c>
      <c r="G69" s="126">
        <v>120</v>
      </c>
      <c r="H69" s="19">
        <v>268</v>
      </c>
      <c r="I69" s="19">
        <v>245</v>
      </c>
      <c r="J69" s="126">
        <v>91.4</v>
      </c>
    </row>
    <row r="70" spans="1:10" ht="15" x14ac:dyDescent="0.2">
      <c r="A70" s="21" t="s">
        <v>62</v>
      </c>
      <c r="B70" s="19">
        <v>4130</v>
      </c>
      <c r="C70" s="19">
        <v>4252</v>
      </c>
      <c r="D70" s="126">
        <v>103</v>
      </c>
      <c r="E70" s="19">
        <v>4484</v>
      </c>
      <c r="F70" s="19">
        <v>4203</v>
      </c>
      <c r="G70" s="126">
        <v>93.7</v>
      </c>
      <c r="H70" s="19">
        <v>6865</v>
      </c>
      <c r="I70" s="19">
        <v>6965</v>
      </c>
      <c r="J70" s="126">
        <v>101.5</v>
      </c>
    </row>
    <row r="71" spans="1:10" x14ac:dyDescent="0.2">
      <c r="A71" s="21" t="s">
        <v>63</v>
      </c>
      <c r="B71" s="22">
        <v>2340</v>
      </c>
      <c r="C71" s="22">
        <v>2379</v>
      </c>
      <c r="D71" s="16">
        <v>101.7</v>
      </c>
      <c r="E71" s="22">
        <v>2482</v>
      </c>
      <c r="F71" s="22">
        <v>2186</v>
      </c>
      <c r="G71" s="16">
        <v>88.1</v>
      </c>
      <c r="H71" s="22">
        <v>520</v>
      </c>
      <c r="I71" s="22">
        <v>671</v>
      </c>
      <c r="J71" s="16">
        <v>129</v>
      </c>
    </row>
    <row r="72" spans="1:10" x14ac:dyDescent="0.2">
      <c r="A72" s="23" t="s">
        <v>64</v>
      </c>
    </row>
    <row r="73" spans="1:10" ht="17.25" customHeight="1" x14ac:dyDescent="0.2">
      <c r="A73" s="24" t="s">
        <v>65</v>
      </c>
      <c r="B73" s="22">
        <v>1400</v>
      </c>
      <c r="C73" s="22">
        <v>1117</v>
      </c>
      <c r="D73" s="16">
        <v>79.8</v>
      </c>
      <c r="E73" s="22">
        <v>1406</v>
      </c>
      <c r="F73" s="22">
        <v>1045</v>
      </c>
      <c r="G73" s="16">
        <v>74.3</v>
      </c>
      <c r="H73" s="22">
        <v>418</v>
      </c>
      <c r="I73" s="22">
        <v>387</v>
      </c>
      <c r="J73" s="16">
        <v>92.6</v>
      </c>
    </row>
    <row r="74" spans="1:10" x14ac:dyDescent="0.2">
      <c r="A74" s="43" t="s">
        <v>66</v>
      </c>
      <c r="B74" s="73">
        <v>33</v>
      </c>
      <c r="C74" s="73">
        <v>27</v>
      </c>
      <c r="D74" s="17">
        <v>81.8</v>
      </c>
      <c r="E74" s="73">
        <v>28</v>
      </c>
      <c r="F74" s="73">
        <v>18</v>
      </c>
      <c r="G74" s="17">
        <v>64.3</v>
      </c>
      <c r="H74" s="73">
        <v>35</v>
      </c>
      <c r="I74" s="73">
        <v>25</v>
      </c>
      <c r="J74" s="17">
        <v>71.400000000000006</v>
      </c>
    </row>
    <row r="75" spans="1:10" x14ac:dyDescent="0.2">
      <c r="A75" s="43" t="s">
        <v>67</v>
      </c>
      <c r="B75" s="73">
        <v>7</v>
      </c>
      <c r="C75" s="73">
        <v>20</v>
      </c>
      <c r="D75" s="17">
        <v>285.7</v>
      </c>
      <c r="E75" s="73">
        <v>10</v>
      </c>
      <c r="F75" s="73">
        <v>21</v>
      </c>
      <c r="G75" s="17">
        <v>210</v>
      </c>
      <c r="H75" s="73">
        <v>1</v>
      </c>
      <c r="I75" s="73">
        <v>3</v>
      </c>
      <c r="J75" s="17">
        <v>300</v>
      </c>
    </row>
    <row r="76" spans="1:10" x14ac:dyDescent="0.2">
      <c r="A76" s="43" t="s">
        <v>68</v>
      </c>
      <c r="B76" s="73">
        <v>900</v>
      </c>
      <c r="C76" s="73">
        <v>1215</v>
      </c>
      <c r="D76" s="17">
        <v>135</v>
      </c>
      <c r="E76" s="73">
        <v>1038</v>
      </c>
      <c r="F76" s="73">
        <v>1102</v>
      </c>
      <c r="G76" s="17">
        <v>106.2</v>
      </c>
      <c r="H76" s="73">
        <v>66</v>
      </c>
      <c r="I76" s="73">
        <v>256</v>
      </c>
      <c r="J76" s="17">
        <v>387.9</v>
      </c>
    </row>
    <row r="77" spans="1:10" x14ac:dyDescent="0.2">
      <c r="A77" s="21" t="s">
        <v>69</v>
      </c>
      <c r="B77" s="73">
        <v>3785</v>
      </c>
      <c r="C77" s="73">
        <v>8410</v>
      </c>
      <c r="D77" s="17">
        <v>222.2</v>
      </c>
      <c r="E77" s="73">
        <v>3859</v>
      </c>
      <c r="F77" s="73">
        <v>5697</v>
      </c>
      <c r="G77" s="17">
        <v>147.6</v>
      </c>
      <c r="H77" s="73">
        <v>1374</v>
      </c>
      <c r="I77" s="73">
        <v>4262</v>
      </c>
      <c r="J77" s="17">
        <v>310.2</v>
      </c>
    </row>
    <row r="78" spans="1:10" x14ac:dyDescent="0.2">
      <c r="A78" s="20" t="s">
        <v>230</v>
      </c>
      <c r="B78" s="22">
        <v>3272</v>
      </c>
      <c r="C78" s="22">
        <v>3684</v>
      </c>
      <c r="D78" s="16">
        <v>112.6</v>
      </c>
      <c r="E78" s="22">
        <v>3213</v>
      </c>
      <c r="F78" s="22">
        <v>3252</v>
      </c>
      <c r="G78" s="16">
        <v>101.2</v>
      </c>
      <c r="H78" s="22">
        <v>1827</v>
      </c>
      <c r="I78" s="22">
        <v>1972</v>
      </c>
      <c r="J78" s="16">
        <v>107.9</v>
      </c>
    </row>
    <row r="79" spans="1:10" ht="14.25" customHeight="1" x14ac:dyDescent="0.2">
      <c r="A79" s="50" t="s">
        <v>72</v>
      </c>
      <c r="B79" s="22">
        <v>8</v>
      </c>
      <c r="C79" s="22">
        <v>6</v>
      </c>
      <c r="D79" s="16">
        <v>75</v>
      </c>
      <c r="E79" s="22">
        <v>6</v>
      </c>
      <c r="F79" s="22">
        <v>5</v>
      </c>
      <c r="G79" s="16">
        <v>83.3</v>
      </c>
      <c r="H79" s="22">
        <v>5</v>
      </c>
      <c r="I79" s="22">
        <v>3</v>
      </c>
      <c r="J79" s="16">
        <v>60</v>
      </c>
    </row>
    <row r="80" spans="1:10" ht="27.75" x14ac:dyDescent="0.2">
      <c r="A80" s="20" t="s">
        <v>70</v>
      </c>
      <c r="B80" s="22">
        <v>15645</v>
      </c>
      <c r="C80" s="22">
        <v>17300</v>
      </c>
      <c r="D80" s="16">
        <v>110.6</v>
      </c>
      <c r="E80" s="22">
        <v>14710</v>
      </c>
      <c r="F80" s="22">
        <v>14422</v>
      </c>
      <c r="G80" s="16">
        <v>98</v>
      </c>
      <c r="H80" s="22">
        <v>18769</v>
      </c>
      <c r="I80" s="22">
        <v>20614</v>
      </c>
      <c r="J80" s="16">
        <v>109.8</v>
      </c>
    </row>
    <row r="81" spans="1:10" ht="15" x14ac:dyDescent="0.2">
      <c r="A81" s="21" t="s">
        <v>71</v>
      </c>
      <c r="B81" s="22">
        <v>17406</v>
      </c>
      <c r="C81" s="22">
        <v>17420</v>
      </c>
      <c r="D81" s="16">
        <v>100.1</v>
      </c>
      <c r="E81" s="22">
        <v>17336</v>
      </c>
      <c r="F81" s="22">
        <v>17000</v>
      </c>
      <c r="G81" s="16">
        <v>98.1</v>
      </c>
      <c r="H81" s="22">
        <v>7304</v>
      </c>
      <c r="I81" s="22">
        <v>8662</v>
      </c>
      <c r="J81" s="16">
        <v>118.6</v>
      </c>
    </row>
    <row r="82" spans="1:10" x14ac:dyDescent="0.2">
      <c r="A82" s="20" t="s">
        <v>231</v>
      </c>
      <c r="B82" s="22">
        <v>184</v>
      </c>
      <c r="C82" s="22">
        <v>161</v>
      </c>
      <c r="D82" s="16">
        <v>87.5</v>
      </c>
      <c r="E82" s="22">
        <v>207</v>
      </c>
      <c r="F82" s="22">
        <v>159</v>
      </c>
      <c r="G82" s="16">
        <v>76.8</v>
      </c>
      <c r="H82" s="22">
        <v>27</v>
      </c>
      <c r="I82" s="22">
        <v>43</v>
      </c>
      <c r="J82" s="16">
        <v>159.30000000000001</v>
      </c>
    </row>
    <row r="83" spans="1:10" x14ac:dyDescent="0.2">
      <c r="A83" s="21" t="s">
        <v>29</v>
      </c>
      <c r="B83" s="22">
        <v>412</v>
      </c>
      <c r="C83" s="22">
        <v>447</v>
      </c>
      <c r="D83" s="16">
        <v>108.5</v>
      </c>
      <c r="E83" s="22">
        <v>383</v>
      </c>
      <c r="F83" s="22">
        <v>383</v>
      </c>
      <c r="G83" s="16">
        <v>100</v>
      </c>
      <c r="H83" s="22">
        <v>309</v>
      </c>
      <c r="I83" s="22">
        <v>422</v>
      </c>
      <c r="J83" s="16">
        <v>136.6</v>
      </c>
    </row>
    <row r="84" spans="1:10" ht="25.5" x14ac:dyDescent="0.2">
      <c r="A84" s="50" t="s">
        <v>193</v>
      </c>
      <c r="B84" s="22">
        <v>76</v>
      </c>
      <c r="C84" s="22">
        <v>65</v>
      </c>
      <c r="D84" s="16">
        <v>85.5</v>
      </c>
      <c r="E84" s="22">
        <v>66</v>
      </c>
      <c r="F84" s="22">
        <v>68</v>
      </c>
      <c r="G84" s="16">
        <v>103</v>
      </c>
      <c r="H84" s="22">
        <v>50</v>
      </c>
      <c r="I84" s="22">
        <v>56</v>
      </c>
      <c r="J84" s="16">
        <v>112</v>
      </c>
    </row>
    <row r="85" spans="1:10" x14ac:dyDescent="0.2">
      <c r="A85" s="28" t="s">
        <v>186</v>
      </c>
      <c r="B85" s="22">
        <v>2374</v>
      </c>
      <c r="C85" s="22">
        <v>2181</v>
      </c>
      <c r="D85" s="16">
        <v>91.9</v>
      </c>
      <c r="E85" s="22">
        <v>2226</v>
      </c>
      <c r="F85" s="22">
        <v>2175</v>
      </c>
      <c r="G85" s="16">
        <v>97.7</v>
      </c>
      <c r="H85" s="22">
        <v>744</v>
      </c>
      <c r="I85" s="22">
        <v>679</v>
      </c>
      <c r="J85" s="16">
        <v>91.3</v>
      </c>
    </row>
    <row r="86" spans="1:10" x14ac:dyDescent="0.2">
      <c r="C86" s="51"/>
      <c r="D86" s="51"/>
      <c r="E86" s="51"/>
      <c r="F86" s="51"/>
      <c r="G86" s="51"/>
      <c r="H86" s="51"/>
    </row>
    <row r="87" spans="1:10" x14ac:dyDescent="0.2">
      <c r="A87" s="221" t="s">
        <v>74</v>
      </c>
      <c r="B87" s="221"/>
      <c r="C87" s="221"/>
      <c r="D87" s="221"/>
      <c r="E87" s="221"/>
      <c r="F87" s="221"/>
      <c r="G87" s="221"/>
      <c r="H87" s="221"/>
      <c r="I87" s="221"/>
    </row>
    <row r="88" spans="1:10" ht="30" customHeight="1" thickBot="1" x14ac:dyDescent="0.25">
      <c r="A88" s="70" t="s">
        <v>75</v>
      </c>
      <c r="B88" s="71">
        <v>3910</v>
      </c>
      <c r="C88" s="71">
        <v>3616</v>
      </c>
      <c r="D88" s="72">
        <v>92.5</v>
      </c>
      <c r="E88" s="71">
        <v>3625</v>
      </c>
      <c r="F88" s="71">
        <v>3633</v>
      </c>
      <c r="G88" s="72">
        <v>100.2</v>
      </c>
      <c r="H88" s="71">
        <v>4436</v>
      </c>
      <c r="I88" s="71">
        <v>3919</v>
      </c>
      <c r="J88" s="72">
        <v>88.3</v>
      </c>
    </row>
    <row r="89" spans="1:10" ht="26.25" thickTop="1" x14ac:dyDescent="0.2">
      <c r="A89" s="20" t="s">
        <v>76</v>
      </c>
      <c r="B89" s="19">
        <v>400</v>
      </c>
      <c r="C89" s="19">
        <v>361</v>
      </c>
      <c r="D89" s="126">
        <v>90.3</v>
      </c>
      <c r="E89" s="19">
        <v>382</v>
      </c>
      <c r="F89" s="19">
        <v>432</v>
      </c>
      <c r="G89" s="126">
        <v>113.1</v>
      </c>
      <c r="H89" s="19">
        <v>1459</v>
      </c>
      <c r="I89" s="19">
        <v>1483</v>
      </c>
      <c r="J89" s="126">
        <v>101.6</v>
      </c>
    </row>
    <row r="90" spans="1:10" x14ac:dyDescent="0.2">
      <c r="A90" s="21" t="s">
        <v>77</v>
      </c>
      <c r="B90" s="19">
        <v>22</v>
      </c>
      <c r="C90" s="19">
        <v>16</v>
      </c>
      <c r="D90" s="126">
        <v>72.7</v>
      </c>
      <c r="E90" s="19">
        <v>24</v>
      </c>
      <c r="F90" s="19">
        <v>21</v>
      </c>
      <c r="G90" s="126">
        <v>87.5</v>
      </c>
      <c r="H90" s="19">
        <v>10</v>
      </c>
      <c r="I90" s="19">
        <v>6</v>
      </c>
      <c r="J90" s="126">
        <v>60</v>
      </c>
    </row>
    <row r="91" spans="1:10" x14ac:dyDescent="0.2">
      <c r="A91" s="20" t="s">
        <v>80</v>
      </c>
      <c r="B91" s="19">
        <v>156</v>
      </c>
      <c r="C91" s="19">
        <v>139</v>
      </c>
      <c r="D91" s="126">
        <v>89.1</v>
      </c>
      <c r="E91" s="19">
        <v>143</v>
      </c>
      <c r="F91" s="19">
        <v>125</v>
      </c>
      <c r="G91" s="126">
        <v>87.4</v>
      </c>
      <c r="H91" s="19">
        <v>75</v>
      </c>
      <c r="I91" s="19">
        <v>46</v>
      </c>
      <c r="J91" s="126">
        <v>61.3</v>
      </c>
    </row>
    <row r="92" spans="1:10" x14ac:dyDescent="0.2">
      <c r="A92" s="26" t="s">
        <v>82</v>
      </c>
      <c r="B92" s="19">
        <v>2</v>
      </c>
      <c r="C92" s="147" t="s">
        <v>236</v>
      </c>
      <c r="D92" s="126">
        <v>0</v>
      </c>
      <c r="E92" s="147" t="s">
        <v>236</v>
      </c>
      <c r="F92" s="19">
        <v>1</v>
      </c>
      <c r="G92" s="126" t="s">
        <v>180</v>
      </c>
      <c r="H92" s="19">
        <v>4</v>
      </c>
      <c r="I92" s="19">
        <v>1</v>
      </c>
      <c r="J92" s="126">
        <v>25</v>
      </c>
    </row>
    <row r="93" spans="1:10" ht="25.5" x14ac:dyDescent="0.2">
      <c r="A93" s="47" t="s">
        <v>83</v>
      </c>
      <c r="B93" s="19" t="s">
        <v>236</v>
      </c>
      <c r="C93" s="19" t="s">
        <v>236</v>
      </c>
      <c r="D93" s="126" t="s">
        <v>180</v>
      </c>
      <c r="E93" s="19" t="s">
        <v>236</v>
      </c>
      <c r="F93" s="19" t="s">
        <v>236</v>
      </c>
      <c r="G93" s="126" t="s">
        <v>180</v>
      </c>
      <c r="H93" s="19" t="s">
        <v>236</v>
      </c>
      <c r="I93" s="19" t="s">
        <v>236</v>
      </c>
      <c r="J93" s="126" t="s">
        <v>180</v>
      </c>
    </row>
    <row r="94" spans="1:10" ht="25.5" x14ac:dyDescent="0.2">
      <c r="A94" s="20" t="s">
        <v>78</v>
      </c>
      <c r="B94" s="25">
        <v>2270</v>
      </c>
      <c r="C94" s="25">
        <v>2002</v>
      </c>
      <c r="D94" s="127">
        <v>88.2</v>
      </c>
      <c r="E94" s="19">
        <v>2099</v>
      </c>
      <c r="F94" s="19">
        <v>1955</v>
      </c>
      <c r="G94" s="127">
        <v>93.1</v>
      </c>
      <c r="H94" s="25">
        <v>2486</v>
      </c>
      <c r="I94" s="25">
        <v>1955</v>
      </c>
      <c r="J94" s="127">
        <v>78.599999999999994</v>
      </c>
    </row>
    <row r="95" spans="1:10" x14ac:dyDescent="0.2">
      <c r="A95" s="21" t="s">
        <v>79</v>
      </c>
      <c r="B95" s="25">
        <v>772</v>
      </c>
      <c r="C95" s="25">
        <v>841</v>
      </c>
      <c r="D95" s="127">
        <v>108.9</v>
      </c>
      <c r="E95" s="25">
        <v>720</v>
      </c>
      <c r="F95" s="25">
        <v>835</v>
      </c>
      <c r="G95" s="127">
        <v>116</v>
      </c>
      <c r="H95" s="25">
        <v>266</v>
      </c>
      <c r="I95" s="25">
        <v>293</v>
      </c>
      <c r="J95" s="126">
        <v>110.2</v>
      </c>
    </row>
    <row r="96" spans="1:10" x14ac:dyDescent="0.2">
      <c r="A96" s="20" t="s">
        <v>81</v>
      </c>
      <c r="B96" s="25">
        <v>1</v>
      </c>
      <c r="C96" s="25">
        <v>7</v>
      </c>
      <c r="D96" s="127">
        <v>700</v>
      </c>
      <c r="E96" s="25">
        <v>3</v>
      </c>
      <c r="F96" s="25">
        <v>8</v>
      </c>
      <c r="G96" s="127">
        <v>266.7</v>
      </c>
      <c r="H96" s="147" t="s">
        <v>236</v>
      </c>
      <c r="I96" s="25">
        <v>2</v>
      </c>
      <c r="J96" s="126" t="s">
        <v>180</v>
      </c>
    </row>
    <row r="97" spans="1:10" x14ac:dyDescent="0.2">
      <c r="A97" s="21" t="s">
        <v>36</v>
      </c>
      <c r="B97" s="25">
        <v>244</v>
      </c>
      <c r="C97" s="25">
        <v>201</v>
      </c>
      <c r="D97" s="126">
        <v>82.4</v>
      </c>
      <c r="E97" s="25">
        <v>211</v>
      </c>
      <c r="F97" s="25">
        <v>216</v>
      </c>
      <c r="G97" s="126">
        <v>102.4</v>
      </c>
      <c r="H97" s="25">
        <v>121</v>
      </c>
      <c r="I97" s="25">
        <v>109</v>
      </c>
      <c r="J97" s="126">
        <v>90.1</v>
      </c>
    </row>
    <row r="98" spans="1:10" ht="25.5" x14ac:dyDescent="0.2">
      <c r="A98" s="47" t="s">
        <v>73</v>
      </c>
      <c r="B98" s="25">
        <v>7</v>
      </c>
      <c r="C98" s="25">
        <v>3</v>
      </c>
      <c r="D98" s="127">
        <v>42.9</v>
      </c>
      <c r="E98" s="25">
        <v>4</v>
      </c>
      <c r="F98" s="25">
        <v>4</v>
      </c>
      <c r="G98" s="127">
        <v>100</v>
      </c>
      <c r="H98" s="25">
        <v>6</v>
      </c>
      <c r="I98" s="25">
        <v>2</v>
      </c>
      <c r="J98" s="127">
        <v>33.299999999999997</v>
      </c>
    </row>
    <row r="99" spans="1:10" ht="25.5" x14ac:dyDescent="0.2">
      <c r="A99" s="28" t="s">
        <v>31</v>
      </c>
      <c r="B99" s="25">
        <v>36</v>
      </c>
      <c r="C99" s="25">
        <v>46</v>
      </c>
      <c r="D99" s="127">
        <v>127.8</v>
      </c>
      <c r="E99" s="25">
        <v>39</v>
      </c>
      <c r="F99" s="25">
        <v>36</v>
      </c>
      <c r="G99" s="127">
        <v>92.3</v>
      </c>
      <c r="H99" s="25">
        <v>9</v>
      </c>
      <c r="I99" s="25">
        <v>22</v>
      </c>
      <c r="J99" s="127">
        <v>244.4</v>
      </c>
    </row>
    <row r="100" spans="1:10" ht="30" customHeight="1" thickBot="1" x14ac:dyDescent="0.25">
      <c r="A100" s="70" t="s">
        <v>39</v>
      </c>
      <c r="B100" s="71">
        <v>27660</v>
      </c>
      <c r="C100" s="71">
        <v>33158</v>
      </c>
      <c r="D100" s="72">
        <v>119.9</v>
      </c>
      <c r="E100" s="71">
        <v>34443</v>
      </c>
      <c r="F100" s="71">
        <v>30892</v>
      </c>
      <c r="G100" s="72">
        <v>89.7</v>
      </c>
      <c r="H100" s="71">
        <v>80362</v>
      </c>
      <c r="I100" s="71">
        <v>72908</v>
      </c>
      <c r="J100" s="72">
        <v>90.7</v>
      </c>
    </row>
    <row r="101" spans="1:10" ht="13.5" thickTop="1" x14ac:dyDescent="0.2">
      <c r="A101" s="20" t="s">
        <v>85</v>
      </c>
      <c r="B101" s="25">
        <v>25038</v>
      </c>
      <c r="C101" s="25">
        <v>30203</v>
      </c>
      <c r="D101" s="127">
        <v>120.6</v>
      </c>
      <c r="E101" s="25">
        <v>31809</v>
      </c>
      <c r="F101" s="25">
        <v>27875</v>
      </c>
      <c r="G101" s="127">
        <v>87.6</v>
      </c>
      <c r="H101" s="25">
        <v>78024</v>
      </c>
      <c r="I101" s="25">
        <v>70239</v>
      </c>
      <c r="J101" s="127">
        <v>90</v>
      </c>
    </row>
    <row r="102" spans="1:10" x14ac:dyDescent="0.2">
      <c r="A102" s="20" t="s">
        <v>86</v>
      </c>
      <c r="B102" s="25">
        <v>1716</v>
      </c>
      <c r="C102" s="25">
        <v>2034</v>
      </c>
      <c r="D102" s="127">
        <v>118.5</v>
      </c>
      <c r="E102" s="25">
        <v>1861</v>
      </c>
      <c r="F102" s="25">
        <v>2180</v>
      </c>
      <c r="G102" s="127">
        <v>117.1</v>
      </c>
      <c r="H102" s="25">
        <v>1522</v>
      </c>
      <c r="I102" s="25">
        <v>1840</v>
      </c>
      <c r="J102" s="127">
        <v>120.9</v>
      </c>
    </row>
    <row r="103" spans="1:10" ht="25.5" x14ac:dyDescent="0.2">
      <c r="A103" s="53" t="s">
        <v>194</v>
      </c>
      <c r="B103" s="19">
        <v>2</v>
      </c>
      <c r="C103" s="19" t="s">
        <v>236</v>
      </c>
      <c r="D103" s="127">
        <v>0</v>
      </c>
      <c r="E103" s="19">
        <v>2</v>
      </c>
      <c r="F103" s="19" t="s">
        <v>236</v>
      </c>
      <c r="G103" s="127">
        <v>0</v>
      </c>
      <c r="H103" s="19" t="s">
        <v>236</v>
      </c>
      <c r="I103" s="19" t="s">
        <v>236</v>
      </c>
      <c r="J103" s="126" t="s">
        <v>180</v>
      </c>
    </row>
    <row r="104" spans="1:10" ht="25.5" x14ac:dyDescent="0.2">
      <c r="A104" s="21" t="s">
        <v>228</v>
      </c>
      <c r="B104" s="19">
        <v>752</v>
      </c>
      <c r="C104" s="19">
        <v>763</v>
      </c>
      <c r="D104" s="126">
        <v>101.5</v>
      </c>
      <c r="E104" s="19">
        <v>631</v>
      </c>
      <c r="F104" s="19">
        <v>696</v>
      </c>
      <c r="G104" s="126">
        <v>110.3</v>
      </c>
      <c r="H104" s="19">
        <v>762</v>
      </c>
      <c r="I104" s="19">
        <v>767</v>
      </c>
      <c r="J104" s="126">
        <v>100.7</v>
      </c>
    </row>
    <row r="105" spans="1:10" x14ac:dyDescent="0.2">
      <c r="A105" s="21" t="s">
        <v>87</v>
      </c>
      <c r="B105" s="19">
        <v>107</v>
      </c>
      <c r="C105" s="19">
        <v>116</v>
      </c>
      <c r="D105" s="126">
        <v>108.4</v>
      </c>
      <c r="E105" s="19">
        <v>101</v>
      </c>
      <c r="F105" s="19">
        <v>107</v>
      </c>
      <c r="G105" s="126">
        <v>105.9</v>
      </c>
      <c r="H105" s="19">
        <v>26</v>
      </c>
      <c r="I105" s="19">
        <v>34</v>
      </c>
      <c r="J105" s="126">
        <v>130.80000000000001</v>
      </c>
    </row>
    <row r="106" spans="1:10" x14ac:dyDescent="0.2">
      <c r="A106" s="44" t="s">
        <v>229</v>
      </c>
      <c r="B106" s="19">
        <v>4</v>
      </c>
      <c r="C106" s="19">
        <v>8</v>
      </c>
      <c r="D106" s="126">
        <v>200</v>
      </c>
      <c r="E106" s="19">
        <v>6</v>
      </c>
      <c r="F106" s="19">
        <v>8</v>
      </c>
      <c r="G106" s="126">
        <v>133.30000000000001</v>
      </c>
      <c r="H106" s="19">
        <v>6</v>
      </c>
      <c r="I106" s="19">
        <v>6</v>
      </c>
      <c r="J106" s="126">
        <v>100</v>
      </c>
    </row>
    <row r="107" spans="1:10" x14ac:dyDescent="0.2">
      <c r="A107" s="30" t="s">
        <v>43</v>
      </c>
      <c r="B107" s="19">
        <v>29</v>
      </c>
      <c r="C107" s="19">
        <v>26</v>
      </c>
      <c r="D107" s="126">
        <v>89.7</v>
      </c>
      <c r="E107" s="19">
        <v>20</v>
      </c>
      <c r="F107" s="19">
        <v>19</v>
      </c>
      <c r="G107" s="126">
        <v>95</v>
      </c>
      <c r="H107" s="19">
        <v>16</v>
      </c>
      <c r="I107" s="19">
        <v>18</v>
      </c>
      <c r="J107" s="126">
        <v>112.5</v>
      </c>
    </row>
    <row r="108" spans="1:10" ht="25.5" x14ac:dyDescent="0.2">
      <c r="A108" s="53" t="s">
        <v>193</v>
      </c>
      <c r="B108" s="19">
        <v>1</v>
      </c>
      <c r="C108" s="19">
        <v>1</v>
      </c>
      <c r="D108" s="126">
        <v>100</v>
      </c>
      <c r="E108" s="19">
        <v>1</v>
      </c>
      <c r="F108" s="19">
        <v>1</v>
      </c>
      <c r="G108" s="126">
        <v>100</v>
      </c>
      <c r="H108" s="19">
        <v>1</v>
      </c>
      <c r="I108" s="19">
        <v>1</v>
      </c>
      <c r="J108" s="126">
        <v>100</v>
      </c>
    </row>
    <row r="109" spans="1:10" x14ac:dyDescent="0.2">
      <c r="A109" s="28" t="s">
        <v>186</v>
      </c>
      <c r="B109" s="19">
        <v>11</v>
      </c>
      <c r="C109" s="19">
        <v>7</v>
      </c>
      <c r="D109" s="126">
        <v>63.6</v>
      </c>
      <c r="E109" s="19">
        <v>12</v>
      </c>
      <c r="F109" s="19">
        <v>6</v>
      </c>
      <c r="G109" s="126">
        <v>50</v>
      </c>
      <c r="H109" s="19">
        <v>5</v>
      </c>
      <c r="I109" s="19">
        <v>3</v>
      </c>
      <c r="J109" s="126">
        <v>60</v>
      </c>
    </row>
    <row r="110" spans="1:10" x14ac:dyDescent="0.2">
      <c r="A110" s="222" t="s">
        <v>195</v>
      </c>
      <c r="B110" s="222"/>
      <c r="C110" s="222"/>
      <c r="D110" s="222"/>
      <c r="E110" s="222"/>
      <c r="F110" s="222"/>
      <c r="G110" s="222"/>
      <c r="H110" s="222"/>
      <c r="I110" s="222"/>
    </row>
    <row r="111" spans="1:10" ht="27.75" customHeight="1" thickBot="1" x14ac:dyDescent="0.25">
      <c r="A111" s="70" t="s">
        <v>196</v>
      </c>
      <c r="B111" s="71">
        <v>14960</v>
      </c>
      <c r="C111" s="71">
        <v>16552</v>
      </c>
      <c r="D111" s="72">
        <v>110.6</v>
      </c>
      <c r="E111" s="71">
        <v>14456</v>
      </c>
      <c r="F111" s="71">
        <v>14936</v>
      </c>
      <c r="G111" s="72">
        <v>103.3</v>
      </c>
      <c r="H111" s="71">
        <v>22045</v>
      </c>
      <c r="I111" s="71">
        <v>24377</v>
      </c>
      <c r="J111" s="72">
        <v>110.6</v>
      </c>
    </row>
    <row r="112" spans="1:10" ht="26.25" thickTop="1" x14ac:dyDescent="0.2">
      <c r="A112" s="21" t="s">
        <v>88</v>
      </c>
      <c r="B112" s="25">
        <v>3975</v>
      </c>
      <c r="C112" s="25">
        <v>3776</v>
      </c>
      <c r="D112" s="127">
        <v>95</v>
      </c>
      <c r="E112" s="25">
        <v>3622</v>
      </c>
      <c r="F112" s="25">
        <v>3534</v>
      </c>
      <c r="G112" s="127">
        <v>97.6</v>
      </c>
      <c r="H112" s="25">
        <v>15808</v>
      </c>
      <c r="I112" s="25">
        <v>16083</v>
      </c>
      <c r="J112" s="127">
        <v>101.7</v>
      </c>
    </row>
    <row r="113" spans="1:10" x14ac:dyDescent="0.2">
      <c r="A113" s="21" t="s">
        <v>89</v>
      </c>
      <c r="B113" s="25">
        <v>6</v>
      </c>
      <c r="C113" s="25">
        <v>1</v>
      </c>
      <c r="D113" s="127">
        <v>16.7</v>
      </c>
      <c r="E113" s="25">
        <v>18</v>
      </c>
      <c r="F113" s="25">
        <v>4</v>
      </c>
      <c r="G113" s="127">
        <v>22.2</v>
      </c>
      <c r="H113" s="25">
        <v>6</v>
      </c>
      <c r="I113" s="25">
        <v>1</v>
      </c>
      <c r="J113" s="127">
        <v>16.7</v>
      </c>
    </row>
    <row r="114" spans="1:10" x14ac:dyDescent="0.2">
      <c r="A114" s="21" t="s">
        <v>90</v>
      </c>
      <c r="B114" s="25">
        <v>3945</v>
      </c>
      <c r="C114" s="25">
        <v>5171</v>
      </c>
      <c r="D114" s="127">
        <v>131.1</v>
      </c>
      <c r="E114" s="25">
        <v>4033</v>
      </c>
      <c r="F114" s="25">
        <v>4299</v>
      </c>
      <c r="G114" s="127">
        <v>106.6</v>
      </c>
      <c r="H114" s="25">
        <v>1418</v>
      </c>
      <c r="I114" s="25">
        <v>2203</v>
      </c>
      <c r="J114" s="127">
        <v>155.4</v>
      </c>
    </row>
    <row r="115" spans="1:10" x14ac:dyDescent="0.2">
      <c r="A115" s="21" t="s">
        <v>91</v>
      </c>
      <c r="B115" s="19">
        <v>1</v>
      </c>
      <c r="C115" s="19" t="s">
        <v>236</v>
      </c>
      <c r="D115" s="126">
        <v>0</v>
      </c>
      <c r="E115" s="19" t="s">
        <v>236</v>
      </c>
      <c r="F115" s="19" t="s">
        <v>236</v>
      </c>
      <c r="G115" s="126" t="s">
        <v>180</v>
      </c>
      <c r="H115" s="25">
        <v>2</v>
      </c>
      <c r="I115" s="25">
        <v>1</v>
      </c>
      <c r="J115" s="126">
        <v>50</v>
      </c>
    </row>
    <row r="116" spans="1:10" x14ac:dyDescent="0.2">
      <c r="A116" s="20" t="s">
        <v>92</v>
      </c>
      <c r="B116" s="25">
        <v>1063</v>
      </c>
      <c r="C116" s="25">
        <v>1142</v>
      </c>
      <c r="D116" s="127">
        <v>107.4</v>
      </c>
      <c r="E116" s="25">
        <v>1087</v>
      </c>
      <c r="F116" s="25">
        <v>1071</v>
      </c>
      <c r="G116" s="127">
        <v>98.5</v>
      </c>
      <c r="H116" s="25">
        <v>461</v>
      </c>
      <c r="I116" s="25">
        <v>458</v>
      </c>
      <c r="J116" s="127">
        <v>99.3</v>
      </c>
    </row>
    <row r="117" spans="1:10" ht="25.5" x14ac:dyDescent="0.2">
      <c r="A117" s="47" t="s">
        <v>194</v>
      </c>
      <c r="B117" s="19" t="s">
        <v>236</v>
      </c>
      <c r="C117" s="25">
        <v>1</v>
      </c>
      <c r="D117" s="126" t="s">
        <v>180</v>
      </c>
      <c r="E117" s="19" t="s">
        <v>236</v>
      </c>
      <c r="F117" s="19" t="s">
        <v>236</v>
      </c>
      <c r="G117" s="126" t="s">
        <v>180</v>
      </c>
      <c r="H117" s="19" t="s">
        <v>236</v>
      </c>
      <c r="I117" s="19">
        <v>1</v>
      </c>
      <c r="J117" s="126" t="s">
        <v>180</v>
      </c>
    </row>
    <row r="118" spans="1:10" ht="25.5" x14ac:dyDescent="0.2">
      <c r="A118" s="20" t="s">
        <v>255</v>
      </c>
      <c r="B118" s="25">
        <v>3150</v>
      </c>
      <c r="C118" s="25">
        <v>3500</v>
      </c>
      <c r="D118" s="127">
        <v>111.1</v>
      </c>
      <c r="E118" s="25">
        <v>2941</v>
      </c>
      <c r="F118" s="25">
        <v>3111</v>
      </c>
      <c r="G118" s="127">
        <v>105.8</v>
      </c>
      <c r="H118" s="19">
        <v>3293</v>
      </c>
      <c r="I118" s="19">
        <v>4218</v>
      </c>
      <c r="J118" s="127">
        <v>128.1</v>
      </c>
    </row>
    <row r="119" spans="1:10" x14ac:dyDescent="0.2">
      <c r="A119" s="21" t="s">
        <v>256</v>
      </c>
      <c r="B119" s="25">
        <v>2606</v>
      </c>
      <c r="C119" s="25">
        <v>2798</v>
      </c>
      <c r="D119" s="127">
        <v>107.4</v>
      </c>
      <c r="E119" s="25">
        <v>2569</v>
      </c>
      <c r="F119" s="25">
        <v>2762</v>
      </c>
      <c r="G119" s="127">
        <v>107.5</v>
      </c>
      <c r="H119" s="25">
        <v>938</v>
      </c>
      <c r="I119" s="25">
        <v>1330</v>
      </c>
      <c r="J119" s="127">
        <v>141.80000000000001</v>
      </c>
    </row>
    <row r="120" spans="1:10" x14ac:dyDescent="0.2">
      <c r="A120" s="20" t="s">
        <v>93</v>
      </c>
      <c r="B120" s="25">
        <v>34</v>
      </c>
      <c r="C120" s="25">
        <v>27</v>
      </c>
      <c r="D120" s="127">
        <v>79.400000000000006</v>
      </c>
      <c r="E120" s="25">
        <v>29</v>
      </c>
      <c r="F120" s="25">
        <v>29</v>
      </c>
      <c r="G120" s="127">
        <v>100</v>
      </c>
      <c r="H120" s="25">
        <v>16</v>
      </c>
      <c r="I120" s="25">
        <v>12</v>
      </c>
      <c r="J120" s="127">
        <v>75</v>
      </c>
    </row>
    <row r="121" spans="1:10" x14ac:dyDescent="0.2">
      <c r="A121" s="21" t="s">
        <v>49</v>
      </c>
      <c r="B121" s="19">
        <v>29</v>
      </c>
      <c r="C121" s="19">
        <v>30</v>
      </c>
      <c r="D121" s="126">
        <v>103.4</v>
      </c>
      <c r="E121" s="19">
        <v>25</v>
      </c>
      <c r="F121" s="19">
        <v>26</v>
      </c>
      <c r="G121" s="126">
        <v>104</v>
      </c>
      <c r="H121" s="19">
        <v>30</v>
      </c>
      <c r="I121" s="19">
        <v>19</v>
      </c>
      <c r="J121" s="126">
        <v>63.3</v>
      </c>
    </row>
    <row r="122" spans="1:10" ht="25.5" x14ac:dyDescent="0.2">
      <c r="A122" s="47" t="s">
        <v>193</v>
      </c>
      <c r="B122" s="25">
        <v>14</v>
      </c>
      <c r="C122" s="25">
        <v>13</v>
      </c>
      <c r="D122" s="127">
        <v>92.9</v>
      </c>
      <c r="E122" s="25">
        <v>13</v>
      </c>
      <c r="F122" s="25">
        <v>13</v>
      </c>
      <c r="G122" s="127">
        <v>100</v>
      </c>
      <c r="H122" s="25">
        <v>9</v>
      </c>
      <c r="I122" s="25">
        <v>6</v>
      </c>
      <c r="J122" s="127">
        <v>66.7</v>
      </c>
    </row>
    <row r="123" spans="1:10" x14ac:dyDescent="0.2">
      <c r="A123" s="28" t="s">
        <v>186</v>
      </c>
      <c r="B123" s="25">
        <v>137</v>
      </c>
      <c r="C123" s="25">
        <v>93</v>
      </c>
      <c r="D123" s="127">
        <v>67.900000000000006</v>
      </c>
      <c r="E123" s="25">
        <v>119</v>
      </c>
      <c r="F123" s="25">
        <v>87</v>
      </c>
      <c r="G123" s="127">
        <v>73.099999999999994</v>
      </c>
      <c r="H123" s="25">
        <v>64</v>
      </c>
      <c r="I123" s="25">
        <v>45</v>
      </c>
      <c r="J123" s="127">
        <v>70.3</v>
      </c>
    </row>
    <row r="124" spans="1:10" ht="44.25" customHeight="1" thickBot="1" x14ac:dyDescent="0.25">
      <c r="A124" s="70" t="s">
        <v>152</v>
      </c>
      <c r="B124" s="71">
        <v>196</v>
      </c>
      <c r="C124" s="71">
        <v>747</v>
      </c>
      <c r="D124" s="72">
        <v>381.1</v>
      </c>
      <c r="E124" s="71">
        <v>743</v>
      </c>
      <c r="F124" s="71">
        <v>600</v>
      </c>
      <c r="G124" s="72">
        <v>80.8</v>
      </c>
      <c r="H124" s="71">
        <v>2484</v>
      </c>
      <c r="I124" s="71">
        <v>2542</v>
      </c>
      <c r="J124" s="72">
        <v>102.3</v>
      </c>
    </row>
    <row r="125" spans="1:10" ht="13.5" thickTop="1" x14ac:dyDescent="0.2">
      <c r="A125" s="28" t="s">
        <v>94</v>
      </c>
      <c r="B125" s="25">
        <v>71</v>
      </c>
      <c r="C125" s="25">
        <v>597</v>
      </c>
      <c r="D125" s="127">
        <v>840.8</v>
      </c>
      <c r="E125" s="25">
        <v>594</v>
      </c>
      <c r="F125" s="25">
        <v>456</v>
      </c>
      <c r="G125" s="127">
        <v>76.8</v>
      </c>
      <c r="H125" s="25">
        <v>1998</v>
      </c>
      <c r="I125" s="25">
        <v>2114</v>
      </c>
      <c r="J125" s="127">
        <v>105.8</v>
      </c>
    </row>
    <row r="126" spans="1:10" x14ac:dyDescent="0.2">
      <c r="A126" s="28" t="s">
        <v>95</v>
      </c>
      <c r="B126" s="25">
        <v>50</v>
      </c>
      <c r="C126" s="25">
        <v>50</v>
      </c>
      <c r="D126" s="127">
        <v>100</v>
      </c>
      <c r="E126" s="25">
        <v>52</v>
      </c>
      <c r="F126" s="25">
        <v>75</v>
      </c>
      <c r="G126" s="127">
        <v>144.19999999999999</v>
      </c>
      <c r="H126" s="19">
        <v>142</v>
      </c>
      <c r="I126" s="19">
        <v>136</v>
      </c>
      <c r="J126" s="127">
        <v>95.8</v>
      </c>
    </row>
    <row r="127" spans="1:10" x14ac:dyDescent="0.2">
      <c r="A127" s="28" t="s">
        <v>96</v>
      </c>
      <c r="B127" s="19">
        <v>11</v>
      </c>
      <c r="C127" s="19">
        <v>8</v>
      </c>
      <c r="D127" s="126">
        <v>72.7</v>
      </c>
      <c r="E127" s="19">
        <v>6</v>
      </c>
      <c r="F127" s="19">
        <v>10</v>
      </c>
      <c r="G127" s="126">
        <v>166.7</v>
      </c>
      <c r="H127" s="19">
        <v>33</v>
      </c>
      <c r="I127" s="19">
        <v>17</v>
      </c>
      <c r="J127" s="126">
        <v>51.5</v>
      </c>
    </row>
    <row r="128" spans="1:10" x14ac:dyDescent="0.2">
      <c r="A128" s="20" t="s">
        <v>97</v>
      </c>
      <c r="B128" s="25">
        <v>31</v>
      </c>
      <c r="C128" s="25">
        <v>29</v>
      </c>
      <c r="D128" s="127">
        <v>93.5</v>
      </c>
      <c r="E128" s="25">
        <v>45</v>
      </c>
      <c r="F128" s="25">
        <v>29</v>
      </c>
      <c r="G128" s="127">
        <v>64.400000000000006</v>
      </c>
      <c r="H128" s="19">
        <v>204</v>
      </c>
      <c r="I128" s="19">
        <v>130</v>
      </c>
      <c r="J128" s="127">
        <v>63.7</v>
      </c>
    </row>
    <row r="129" spans="1:10" x14ac:dyDescent="0.2">
      <c r="A129" s="20" t="s">
        <v>98</v>
      </c>
      <c r="B129" s="25">
        <v>11</v>
      </c>
      <c r="C129" s="25">
        <v>27</v>
      </c>
      <c r="D129" s="127">
        <v>245.5</v>
      </c>
      <c r="E129" s="25">
        <v>18</v>
      </c>
      <c r="F129" s="25">
        <v>8</v>
      </c>
      <c r="G129" s="127">
        <v>44.4</v>
      </c>
      <c r="H129" s="19">
        <v>62</v>
      </c>
      <c r="I129" s="19">
        <v>74</v>
      </c>
      <c r="J129" s="127">
        <v>119.4</v>
      </c>
    </row>
    <row r="130" spans="1:10" x14ac:dyDescent="0.2">
      <c r="A130" s="20" t="s">
        <v>99</v>
      </c>
      <c r="B130" s="25">
        <v>11</v>
      </c>
      <c r="C130" s="25">
        <v>32</v>
      </c>
      <c r="D130" s="127">
        <v>290.89999999999998</v>
      </c>
      <c r="E130" s="25">
        <v>18</v>
      </c>
      <c r="F130" s="25">
        <v>18</v>
      </c>
      <c r="G130" s="127">
        <v>100</v>
      </c>
      <c r="H130" s="19">
        <v>43</v>
      </c>
      <c r="I130" s="19">
        <v>70</v>
      </c>
      <c r="J130" s="127">
        <v>162.80000000000001</v>
      </c>
    </row>
    <row r="131" spans="1:10" x14ac:dyDescent="0.2">
      <c r="A131" s="20" t="s">
        <v>100</v>
      </c>
      <c r="B131" s="25">
        <v>11</v>
      </c>
      <c r="C131" s="25">
        <v>4</v>
      </c>
      <c r="D131" s="127">
        <v>36.4</v>
      </c>
      <c r="E131" s="25">
        <v>10</v>
      </c>
      <c r="F131" s="25">
        <v>4</v>
      </c>
      <c r="G131" s="127">
        <v>40</v>
      </c>
      <c r="H131" s="19">
        <v>2</v>
      </c>
      <c r="I131" s="19">
        <v>1</v>
      </c>
      <c r="J131" s="126">
        <v>50</v>
      </c>
    </row>
    <row r="132" spans="1:10" x14ac:dyDescent="0.2">
      <c r="A132" s="20" t="s">
        <v>101</v>
      </c>
      <c r="B132" s="19" t="s">
        <v>236</v>
      </c>
      <c r="C132" s="19" t="s">
        <v>236</v>
      </c>
      <c r="D132" s="126" t="s">
        <v>180</v>
      </c>
      <c r="E132" s="19" t="s">
        <v>236</v>
      </c>
      <c r="F132" s="19" t="s">
        <v>236</v>
      </c>
      <c r="G132" s="126" t="s">
        <v>180</v>
      </c>
      <c r="H132" s="19" t="s">
        <v>236</v>
      </c>
      <c r="I132" s="19" t="s">
        <v>236</v>
      </c>
      <c r="J132" s="126" t="s">
        <v>180</v>
      </c>
    </row>
    <row r="133" spans="1:10" ht="43.5" customHeight="1" thickBot="1" x14ac:dyDescent="0.25">
      <c r="A133" s="70" t="s">
        <v>153</v>
      </c>
      <c r="B133" s="71">
        <v>48</v>
      </c>
      <c r="C133" s="71">
        <v>71</v>
      </c>
      <c r="D133" s="72">
        <v>147.9</v>
      </c>
      <c r="E133" s="71">
        <v>48</v>
      </c>
      <c r="F133" s="71">
        <v>68</v>
      </c>
      <c r="G133" s="72">
        <v>141.69999999999999</v>
      </c>
      <c r="H133" s="71">
        <v>55</v>
      </c>
      <c r="I133" s="71">
        <v>81</v>
      </c>
      <c r="J133" s="72">
        <v>147.30000000000001</v>
      </c>
    </row>
    <row r="134" spans="1:10" ht="30.75" customHeight="1" thickTop="1" thickBot="1" x14ac:dyDescent="0.25">
      <c r="A134" s="64" t="s">
        <v>102</v>
      </c>
      <c r="B134" s="65">
        <v>3554749</v>
      </c>
      <c r="C134" s="65">
        <v>3352519</v>
      </c>
      <c r="D134" s="66">
        <v>94.3</v>
      </c>
      <c r="E134" s="65">
        <v>3498842</v>
      </c>
      <c r="F134" s="65">
        <v>3177549</v>
      </c>
      <c r="G134" s="66">
        <v>90.8</v>
      </c>
      <c r="H134" s="65">
        <v>1981167</v>
      </c>
      <c r="I134" s="65">
        <v>2174566</v>
      </c>
      <c r="J134" s="66">
        <v>109.8</v>
      </c>
    </row>
    <row r="135" spans="1:10" ht="29.25" customHeight="1" thickTop="1" thickBot="1" x14ac:dyDescent="0.25">
      <c r="A135" s="67" t="s">
        <v>103</v>
      </c>
      <c r="B135" s="68">
        <v>624105</v>
      </c>
      <c r="C135" s="68">
        <v>537213</v>
      </c>
      <c r="D135" s="69">
        <v>86.1</v>
      </c>
      <c r="E135" s="68">
        <v>592959</v>
      </c>
      <c r="F135" s="68">
        <v>554485</v>
      </c>
      <c r="G135" s="69">
        <v>93.5</v>
      </c>
      <c r="H135" s="68">
        <v>429128</v>
      </c>
      <c r="I135" s="68">
        <v>385661</v>
      </c>
      <c r="J135" s="69">
        <v>89.9</v>
      </c>
    </row>
    <row r="136" spans="1:10" ht="26.25" thickTop="1" x14ac:dyDescent="0.2">
      <c r="A136" s="27" t="s">
        <v>104</v>
      </c>
      <c r="B136" s="25">
        <v>89806</v>
      </c>
      <c r="C136" s="25">
        <v>79570</v>
      </c>
      <c r="D136" s="127">
        <v>88.6</v>
      </c>
      <c r="E136" s="25">
        <v>92933</v>
      </c>
      <c r="F136" s="25">
        <v>93815</v>
      </c>
      <c r="G136" s="127">
        <v>100.9</v>
      </c>
      <c r="H136" s="25">
        <v>147405</v>
      </c>
      <c r="I136" s="25">
        <v>134816</v>
      </c>
      <c r="J136" s="127">
        <v>91.5</v>
      </c>
    </row>
    <row r="137" spans="1:10" ht="25.5" x14ac:dyDescent="0.2">
      <c r="A137" s="48" t="s">
        <v>197</v>
      </c>
      <c r="B137" s="29">
        <v>8</v>
      </c>
      <c r="C137" s="29">
        <v>3</v>
      </c>
      <c r="D137" s="130">
        <v>37.5</v>
      </c>
      <c r="E137" s="29">
        <v>5</v>
      </c>
      <c r="F137" s="29">
        <v>3</v>
      </c>
      <c r="G137" s="130">
        <v>60</v>
      </c>
      <c r="H137" s="29">
        <v>19</v>
      </c>
      <c r="I137" s="29">
        <v>6</v>
      </c>
      <c r="J137" s="130">
        <v>31.6</v>
      </c>
    </row>
    <row r="138" spans="1:10" x14ac:dyDescent="0.2">
      <c r="A138" s="54" t="s">
        <v>198</v>
      </c>
      <c r="B138" s="29">
        <v>4875</v>
      </c>
      <c r="C138" s="29">
        <v>5057</v>
      </c>
      <c r="D138" s="130">
        <v>103.7</v>
      </c>
      <c r="E138" s="29">
        <v>4522</v>
      </c>
      <c r="F138" s="29">
        <v>4672</v>
      </c>
      <c r="G138" s="130">
        <v>103.3</v>
      </c>
      <c r="H138" s="29">
        <v>7427</v>
      </c>
      <c r="I138" s="29">
        <v>8387</v>
      </c>
      <c r="J138" s="130">
        <v>112.9</v>
      </c>
    </row>
    <row r="139" spans="1:10" ht="25.5" x14ac:dyDescent="0.2">
      <c r="A139" s="27" t="s">
        <v>57</v>
      </c>
      <c r="B139" s="19">
        <v>55821</v>
      </c>
      <c r="C139" s="19">
        <v>49904</v>
      </c>
      <c r="D139" s="126">
        <v>89.4</v>
      </c>
      <c r="E139" s="19">
        <v>52806</v>
      </c>
      <c r="F139" s="19">
        <v>48980</v>
      </c>
      <c r="G139" s="126">
        <v>92.8</v>
      </c>
      <c r="H139" s="19">
        <v>21191</v>
      </c>
      <c r="I139" s="19">
        <v>19797</v>
      </c>
      <c r="J139" s="126">
        <v>93.4</v>
      </c>
    </row>
    <row r="140" spans="1:10" x14ac:dyDescent="0.2">
      <c r="A140" s="27" t="s">
        <v>53</v>
      </c>
      <c r="B140" s="19">
        <v>284878</v>
      </c>
      <c r="C140" s="19">
        <v>264886</v>
      </c>
      <c r="D140" s="126">
        <v>93</v>
      </c>
      <c r="E140" s="19">
        <v>272141</v>
      </c>
      <c r="F140" s="19">
        <v>256407</v>
      </c>
      <c r="G140" s="126">
        <v>94.2</v>
      </c>
      <c r="H140" s="19">
        <v>101428</v>
      </c>
      <c r="I140" s="19">
        <v>100330</v>
      </c>
      <c r="J140" s="126">
        <v>98.9</v>
      </c>
    </row>
    <row r="141" spans="1:10" ht="25.5" x14ac:dyDescent="0.2">
      <c r="A141" s="55" t="s">
        <v>105</v>
      </c>
      <c r="B141" s="19">
        <v>158620</v>
      </c>
      <c r="C141" s="19">
        <v>150588</v>
      </c>
      <c r="D141" s="126">
        <v>94.9</v>
      </c>
      <c r="E141" s="19">
        <v>151922</v>
      </c>
      <c r="F141" s="19">
        <v>146111</v>
      </c>
      <c r="G141" s="126">
        <v>96.2</v>
      </c>
      <c r="H141" s="19">
        <v>63283</v>
      </c>
      <c r="I141" s="19">
        <v>60899</v>
      </c>
      <c r="J141" s="126">
        <v>96.2</v>
      </c>
    </row>
    <row r="142" spans="1:10" x14ac:dyDescent="0.2">
      <c r="A142" s="55" t="s">
        <v>106</v>
      </c>
      <c r="B142" s="19">
        <v>126258</v>
      </c>
      <c r="C142" s="19">
        <v>114298</v>
      </c>
      <c r="D142" s="126">
        <v>90.5</v>
      </c>
      <c r="E142" s="19">
        <v>120219</v>
      </c>
      <c r="F142" s="19">
        <v>110296</v>
      </c>
      <c r="G142" s="126">
        <v>91.7</v>
      </c>
      <c r="H142" s="19">
        <v>38145</v>
      </c>
      <c r="I142" s="19">
        <v>39431</v>
      </c>
      <c r="J142" s="126">
        <v>103.4</v>
      </c>
    </row>
    <row r="143" spans="1:10" x14ac:dyDescent="0.2">
      <c r="A143" s="27" t="s">
        <v>107</v>
      </c>
      <c r="B143" s="19">
        <v>192885</v>
      </c>
      <c r="C143" s="19">
        <v>142057</v>
      </c>
      <c r="D143" s="126">
        <v>73.599999999999994</v>
      </c>
      <c r="E143" s="19">
        <v>174486</v>
      </c>
      <c r="F143" s="19">
        <v>154645</v>
      </c>
      <c r="G143" s="126">
        <v>88.6</v>
      </c>
      <c r="H143" s="19">
        <v>158449</v>
      </c>
      <c r="I143" s="19">
        <v>129943</v>
      </c>
      <c r="J143" s="126">
        <v>82</v>
      </c>
    </row>
    <row r="144" spans="1:10" ht="25.5" x14ac:dyDescent="0.2">
      <c r="A144" s="54" t="s">
        <v>199</v>
      </c>
      <c r="B144" s="19">
        <v>24316</v>
      </c>
      <c r="C144" s="19">
        <v>23094</v>
      </c>
      <c r="D144" s="126">
        <v>95</v>
      </c>
      <c r="E144" s="19">
        <v>21426</v>
      </c>
      <c r="F144" s="19">
        <v>20449</v>
      </c>
      <c r="G144" s="126">
        <v>95.4</v>
      </c>
      <c r="H144" s="19">
        <v>25226</v>
      </c>
      <c r="I144" s="19">
        <v>24649</v>
      </c>
      <c r="J144" s="126">
        <v>97.7</v>
      </c>
    </row>
    <row r="145" spans="1:10" x14ac:dyDescent="0.2">
      <c r="A145" s="20" t="s">
        <v>108</v>
      </c>
      <c r="B145" s="19">
        <v>715</v>
      </c>
      <c r="C145" s="19">
        <v>796</v>
      </c>
      <c r="D145" s="126">
        <v>111.3</v>
      </c>
      <c r="E145" s="19">
        <v>593</v>
      </c>
      <c r="F145" s="19">
        <v>638</v>
      </c>
      <c r="G145" s="126">
        <v>107.6</v>
      </c>
      <c r="H145" s="19">
        <v>655</v>
      </c>
      <c r="I145" s="19">
        <v>775</v>
      </c>
      <c r="J145" s="126">
        <v>118.3</v>
      </c>
    </row>
    <row r="146" spans="1:10" ht="27" customHeight="1" thickBot="1" x14ac:dyDescent="0.25">
      <c r="A146" s="70" t="s">
        <v>25</v>
      </c>
      <c r="B146" s="71">
        <v>2158450</v>
      </c>
      <c r="C146" s="71">
        <v>2071415</v>
      </c>
      <c r="D146" s="72">
        <v>96</v>
      </c>
      <c r="E146" s="71">
        <v>2148948</v>
      </c>
      <c r="F146" s="71">
        <v>1902418</v>
      </c>
      <c r="G146" s="72">
        <v>88.5</v>
      </c>
      <c r="H146" s="71">
        <v>1099831</v>
      </c>
      <c r="I146" s="71">
        <v>1305757</v>
      </c>
      <c r="J146" s="72">
        <v>118.7</v>
      </c>
    </row>
    <row r="147" spans="1:10" ht="13.5" thickTop="1" x14ac:dyDescent="0.2">
      <c r="A147" s="20" t="s">
        <v>110</v>
      </c>
      <c r="B147" s="19">
        <v>174329</v>
      </c>
      <c r="C147" s="19">
        <v>187207</v>
      </c>
      <c r="D147" s="126">
        <v>107.4</v>
      </c>
      <c r="E147" s="19">
        <v>153761</v>
      </c>
      <c r="F147" s="19">
        <v>150212</v>
      </c>
      <c r="G147" s="126">
        <v>97.7</v>
      </c>
      <c r="H147" s="19">
        <v>341315</v>
      </c>
      <c r="I147" s="19">
        <v>376841</v>
      </c>
      <c r="J147" s="126">
        <v>110.4</v>
      </c>
    </row>
    <row r="148" spans="1:10" x14ac:dyDescent="0.2">
      <c r="A148" s="20" t="s">
        <v>200</v>
      </c>
      <c r="B148" s="19">
        <v>25</v>
      </c>
      <c r="C148" s="19">
        <v>31</v>
      </c>
      <c r="D148" s="126">
        <v>124</v>
      </c>
      <c r="E148" s="19">
        <v>25</v>
      </c>
      <c r="F148" s="19">
        <v>22</v>
      </c>
      <c r="G148" s="126">
        <v>88</v>
      </c>
      <c r="H148" s="19">
        <v>200</v>
      </c>
      <c r="I148" s="19">
        <v>219</v>
      </c>
      <c r="J148" s="126">
        <v>109.5</v>
      </c>
    </row>
    <row r="149" spans="1:10" x14ac:dyDescent="0.2">
      <c r="A149" s="20" t="s">
        <v>111</v>
      </c>
      <c r="B149" s="19">
        <v>138454</v>
      </c>
      <c r="C149" s="19">
        <v>130173</v>
      </c>
      <c r="D149" s="126">
        <v>94</v>
      </c>
      <c r="E149" s="19">
        <v>119370</v>
      </c>
      <c r="F149" s="19">
        <v>122035</v>
      </c>
      <c r="G149" s="126">
        <v>102.2</v>
      </c>
      <c r="H149" s="19">
        <v>171104</v>
      </c>
      <c r="I149" s="19">
        <v>175312</v>
      </c>
      <c r="J149" s="126">
        <v>102.5</v>
      </c>
    </row>
    <row r="150" spans="1:10" x14ac:dyDescent="0.2">
      <c r="A150" s="20" t="s">
        <v>112</v>
      </c>
      <c r="B150" s="19">
        <v>817478</v>
      </c>
      <c r="C150" s="19">
        <v>745818</v>
      </c>
      <c r="D150" s="126">
        <v>91.2</v>
      </c>
      <c r="E150" s="19">
        <v>869068</v>
      </c>
      <c r="F150" s="19">
        <v>621486</v>
      </c>
      <c r="G150" s="126">
        <v>71.5</v>
      </c>
      <c r="H150" s="19">
        <v>174427</v>
      </c>
      <c r="I150" s="19">
        <v>263079</v>
      </c>
      <c r="J150" s="126">
        <v>150.80000000000001</v>
      </c>
    </row>
    <row r="151" spans="1:10" ht="25.5" x14ac:dyDescent="0.2">
      <c r="A151" s="24" t="s">
        <v>113</v>
      </c>
      <c r="B151" s="29">
        <v>509343</v>
      </c>
      <c r="C151" s="29">
        <v>428008</v>
      </c>
      <c r="D151" s="130">
        <v>84</v>
      </c>
      <c r="E151" s="29">
        <v>540850</v>
      </c>
      <c r="F151" s="29">
        <v>328246</v>
      </c>
      <c r="G151" s="130">
        <v>60.7</v>
      </c>
      <c r="H151" s="29">
        <v>57225</v>
      </c>
      <c r="I151" s="29">
        <v>118411</v>
      </c>
      <c r="J151" s="130">
        <v>206.9</v>
      </c>
    </row>
    <row r="152" spans="1:10" x14ac:dyDescent="0.2">
      <c r="A152" s="20" t="s">
        <v>114</v>
      </c>
      <c r="B152" s="19">
        <v>193541</v>
      </c>
      <c r="C152" s="19">
        <v>127395</v>
      </c>
      <c r="D152" s="126">
        <v>65.8</v>
      </c>
      <c r="E152" s="19">
        <v>179351</v>
      </c>
      <c r="F152" s="19">
        <v>128585</v>
      </c>
      <c r="G152" s="126">
        <v>71.7</v>
      </c>
      <c r="H152" s="19">
        <v>198543</v>
      </c>
      <c r="I152" s="19">
        <v>184832</v>
      </c>
      <c r="J152" s="126">
        <v>93.1</v>
      </c>
    </row>
    <row r="153" spans="1:10" x14ac:dyDescent="0.2">
      <c r="A153" s="20" t="s">
        <v>115</v>
      </c>
      <c r="B153" s="19">
        <v>6905</v>
      </c>
      <c r="C153" s="19">
        <v>6429</v>
      </c>
      <c r="D153" s="126">
        <v>93.1</v>
      </c>
      <c r="E153" s="19">
        <v>6086</v>
      </c>
      <c r="F153" s="19">
        <v>6375</v>
      </c>
      <c r="G153" s="126">
        <v>104.7</v>
      </c>
      <c r="H153" s="19">
        <v>6520</v>
      </c>
      <c r="I153" s="19">
        <v>6297</v>
      </c>
      <c r="J153" s="126">
        <v>96.6</v>
      </c>
    </row>
    <row r="154" spans="1:10" ht="15.75" customHeight="1" x14ac:dyDescent="0.2">
      <c r="A154" s="20" t="s">
        <v>72</v>
      </c>
      <c r="B154" s="19">
        <v>20</v>
      </c>
      <c r="C154" s="19">
        <v>12</v>
      </c>
      <c r="D154" s="126">
        <v>60</v>
      </c>
      <c r="E154" s="19">
        <v>19</v>
      </c>
      <c r="F154" s="19">
        <v>10</v>
      </c>
      <c r="G154" s="126">
        <v>52.6</v>
      </c>
      <c r="H154" s="19">
        <v>11</v>
      </c>
      <c r="I154" s="19">
        <v>15</v>
      </c>
      <c r="J154" s="126">
        <v>136.4</v>
      </c>
    </row>
    <row r="155" spans="1:10" x14ac:dyDescent="0.2">
      <c r="A155" s="20" t="s">
        <v>116</v>
      </c>
      <c r="B155" s="19">
        <v>827298</v>
      </c>
      <c r="C155" s="19">
        <v>874019</v>
      </c>
      <c r="D155" s="126">
        <v>105.6</v>
      </c>
      <c r="E155" s="19">
        <v>820875</v>
      </c>
      <c r="F155" s="19">
        <v>873368</v>
      </c>
      <c r="G155" s="126">
        <v>106.4</v>
      </c>
      <c r="H155" s="19">
        <v>207629</v>
      </c>
      <c r="I155" s="19">
        <v>299033</v>
      </c>
      <c r="J155" s="126">
        <v>144</v>
      </c>
    </row>
    <row r="156" spans="1:10" x14ac:dyDescent="0.2">
      <c r="A156" s="20" t="s">
        <v>117</v>
      </c>
      <c r="B156" s="19">
        <v>400</v>
      </c>
      <c r="C156" s="19">
        <v>331</v>
      </c>
      <c r="D156" s="126">
        <v>82.8</v>
      </c>
      <c r="E156" s="19">
        <v>393</v>
      </c>
      <c r="F156" s="19">
        <v>325</v>
      </c>
      <c r="G156" s="126">
        <v>82.7</v>
      </c>
      <c r="H156" s="19">
        <v>82</v>
      </c>
      <c r="I156" s="19">
        <v>129</v>
      </c>
      <c r="J156" s="126">
        <v>157.30000000000001</v>
      </c>
    </row>
    <row r="157" spans="1:10" x14ac:dyDescent="0.2">
      <c r="A157" s="221" t="s">
        <v>109</v>
      </c>
      <c r="B157" s="221"/>
      <c r="C157" s="221"/>
      <c r="D157" s="221"/>
      <c r="E157" s="221"/>
      <c r="F157" s="221"/>
      <c r="G157" s="221"/>
      <c r="H157" s="221"/>
      <c r="I157" s="221"/>
    </row>
    <row r="158" spans="1:10" ht="27.75" customHeight="1" thickBot="1" x14ac:dyDescent="0.25">
      <c r="A158" s="70" t="s">
        <v>118</v>
      </c>
      <c r="B158" s="71">
        <v>371740</v>
      </c>
      <c r="C158" s="71">
        <v>344644</v>
      </c>
      <c r="D158" s="72">
        <v>92.7</v>
      </c>
      <c r="E158" s="71">
        <v>354866</v>
      </c>
      <c r="F158" s="71">
        <v>343772</v>
      </c>
      <c r="G158" s="72">
        <v>96.9</v>
      </c>
      <c r="H158" s="71">
        <v>194891</v>
      </c>
      <c r="I158" s="71">
        <v>188854</v>
      </c>
      <c r="J158" s="72">
        <v>96.9</v>
      </c>
    </row>
    <row r="159" spans="1:10" ht="13.5" thickTop="1" x14ac:dyDescent="0.2">
      <c r="A159" s="20" t="s">
        <v>119</v>
      </c>
      <c r="B159" s="19">
        <v>41297</v>
      </c>
      <c r="C159" s="19">
        <v>33667</v>
      </c>
      <c r="D159" s="126">
        <v>81.5</v>
      </c>
      <c r="E159" s="19">
        <v>37617</v>
      </c>
      <c r="F159" s="19">
        <v>35041</v>
      </c>
      <c r="G159" s="126">
        <v>93.2</v>
      </c>
      <c r="H159" s="19">
        <v>62070</v>
      </c>
      <c r="I159" s="19">
        <v>59474</v>
      </c>
      <c r="J159" s="126">
        <v>95.8</v>
      </c>
    </row>
    <row r="160" spans="1:10" x14ac:dyDescent="0.2">
      <c r="A160" s="20" t="s">
        <v>120</v>
      </c>
      <c r="B160" s="19">
        <v>38289</v>
      </c>
      <c r="C160" s="19">
        <v>34671</v>
      </c>
      <c r="D160" s="126">
        <v>90.6</v>
      </c>
      <c r="E160" s="19">
        <v>35884</v>
      </c>
      <c r="F160" s="19">
        <v>35192</v>
      </c>
      <c r="G160" s="126">
        <v>98.1</v>
      </c>
      <c r="H160" s="19">
        <v>30360</v>
      </c>
      <c r="I160" s="19">
        <v>29593</v>
      </c>
      <c r="J160" s="126">
        <v>97.5</v>
      </c>
    </row>
    <row r="161" spans="1:10" x14ac:dyDescent="0.2">
      <c r="A161" s="20" t="s">
        <v>121</v>
      </c>
      <c r="B161" s="19">
        <v>62807</v>
      </c>
      <c r="C161" s="19">
        <v>57251</v>
      </c>
      <c r="D161" s="126">
        <v>91.2</v>
      </c>
      <c r="E161" s="19">
        <v>54248</v>
      </c>
      <c r="F161" s="19">
        <v>54332</v>
      </c>
      <c r="G161" s="126">
        <v>100.2</v>
      </c>
      <c r="H161" s="19">
        <v>69096</v>
      </c>
      <c r="I161" s="19">
        <v>68947</v>
      </c>
      <c r="J161" s="126">
        <v>99.8</v>
      </c>
    </row>
    <row r="162" spans="1:10" x14ac:dyDescent="0.2">
      <c r="A162" s="20" t="s">
        <v>261</v>
      </c>
      <c r="B162" s="19"/>
      <c r="C162" s="19"/>
      <c r="D162" s="126"/>
      <c r="E162" s="19"/>
      <c r="F162" s="19"/>
      <c r="G162" s="126"/>
      <c r="H162" s="19"/>
      <c r="I162" s="19"/>
      <c r="J162" s="126"/>
    </row>
    <row r="163" spans="1:10" ht="39.75" customHeight="1" x14ac:dyDescent="0.2">
      <c r="A163" s="21" t="s">
        <v>185</v>
      </c>
      <c r="B163" s="19">
        <v>21019</v>
      </c>
      <c r="C163" s="19">
        <v>17836</v>
      </c>
      <c r="D163" s="126">
        <v>84.9</v>
      </c>
      <c r="E163" s="19">
        <v>19782</v>
      </c>
      <c r="F163" s="19">
        <v>18035</v>
      </c>
      <c r="G163" s="126">
        <v>91.2</v>
      </c>
      <c r="H163" s="19">
        <v>20973</v>
      </c>
      <c r="I163" s="19">
        <v>19155</v>
      </c>
      <c r="J163" s="126">
        <v>91.3</v>
      </c>
    </row>
    <row r="164" spans="1:10" ht="25.5" x14ac:dyDescent="0.2">
      <c r="A164" s="31" t="s">
        <v>183</v>
      </c>
      <c r="B164" s="29">
        <v>11073</v>
      </c>
      <c r="C164" s="29">
        <v>9970</v>
      </c>
      <c r="D164" s="130">
        <v>90</v>
      </c>
      <c r="E164" s="29">
        <v>10205</v>
      </c>
      <c r="F164" s="29">
        <v>9847</v>
      </c>
      <c r="G164" s="130">
        <v>96.5</v>
      </c>
      <c r="H164" s="29">
        <v>10139</v>
      </c>
      <c r="I164" s="29">
        <v>9878</v>
      </c>
      <c r="J164" s="130">
        <v>97.4</v>
      </c>
    </row>
    <row r="165" spans="1:10" x14ac:dyDescent="0.2">
      <c r="A165" s="31" t="s">
        <v>184</v>
      </c>
      <c r="B165" s="29">
        <v>9946</v>
      </c>
      <c r="C165" s="29">
        <v>7866</v>
      </c>
      <c r="D165" s="130">
        <v>79.099999999999994</v>
      </c>
      <c r="E165" s="29">
        <v>9577</v>
      </c>
      <c r="F165" s="29">
        <v>8188</v>
      </c>
      <c r="G165" s="130">
        <v>85.5</v>
      </c>
      <c r="H165" s="29">
        <v>10834</v>
      </c>
      <c r="I165" s="29">
        <v>9277</v>
      </c>
      <c r="J165" s="130">
        <v>85.6</v>
      </c>
    </row>
    <row r="166" spans="1:10" x14ac:dyDescent="0.2">
      <c r="A166" s="26" t="s">
        <v>122</v>
      </c>
      <c r="B166" s="19" t="s">
        <v>236</v>
      </c>
      <c r="C166" s="19" t="s">
        <v>236</v>
      </c>
      <c r="D166" s="126" t="s">
        <v>180</v>
      </c>
      <c r="E166" s="19" t="s">
        <v>236</v>
      </c>
      <c r="F166" s="19" t="s">
        <v>236</v>
      </c>
      <c r="G166" s="126" t="s">
        <v>180</v>
      </c>
      <c r="H166" s="19" t="s">
        <v>236</v>
      </c>
      <c r="I166" s="19" t="s">
        <v>236</v>
      </c>
      <c r="J166" s="126" t="s">
        <v>180</v>
      </c>
    </row>
    <row r="167" spans="1:10" x14ac:dyDescent="0.2">
      <c r="A167" s="20" t="s">
        <v>123</v>
      </c>
      <c r="B167" s="19">
        <v>2084</v>
      </c>
      <c r="C167" s="19">
        <v>2235</v>
      </c>
      <c r="D167" s="126">
        <v>107.2</v>
      </c>
      <c r="E167" s="19">
        <v>2066</v>
      </c>
      <c r="F167" s="19">
        <v>2175</v>
      </c>
      <c r="G167" s="126">
        <v>105.3</v>
      </c>
      <c r="H167" s="19">
        <v>1892</v>
      </c>
      <c r="I167" s="19">
        <v>1851</v>
      </c>
      <c r="J167" s="126">
        <v>97.8</v>
      </c>
    </row>
    <row r="168" spans="1:10" x14ac:dyDescent="0.2">
      <c r="A168" s="20" t="s">
        <v>124</v>
      </c>
      <c r="B168" s="19">
        <v>18579</v>
      </c>
      <c r="C168" s="19">
        <v>17388</v>
      </c>
      <c r="D168" s="126">
        <v>93.6</v>
      </c>
      <c r="E168" s="19">
        <v>18122</v>
      </c>
      <c r="F168" s="19">
        <v>17536</v>
      </c>
      <c r="G168" s="126">
        <v>96.8</v>
      </c>
      <c r="H168" s="19">
        <v>5954</v>
      </c>
      <c r="I168" s="19">
        <v>5642</v>
      </c>
      <c r="J168" s="126">
        <v>94.8</v>
      </c>
    </row>
    <row r="169" spans="1:10" x14ac:dyDescent="0.2">
      <c r="A169" s="20" t="s">
        <v>125</v>
      </c>
      <c r="B169" s="19">
        <v>12240</v>
      </c>
      <c r="C169" s="19">
        <v>11091</v>
      </c>
      <c r="D169" s="126">
        <v>90.6</v>
      </c>
      <c r="E169" s="19">
        <v>11722</v>
      </c>
      <c r="F169" s="19">
        <v>10957</v>
      </c>
      <c r="G169" s="126">
        <v>93.5</v>
      </c>
      <c r="H169" s="19">
        <v>4542</v>
      </c>
      <c r="I169" s="19">
        <v>4188</v>
      </c>
      <c r="J169" s="126">
        <v>92.2</v>
      </c>
    </row>
    <row r="170" spans="1:10" x14ac:dyDescent="0.2">
      <c r="A170" s="20" t="s">
        <v>126</v>
      </c>
      <c r="B170" s="19">
        <v>175423</v>
      </c>
      <c r="C170" s="19">
        <v>170504</v>
      </c>
      <c r="D170" s="126">
        <v>97.2</v>
      </c>
      <c r="E170" s="19">
        <v>175423</v>
      </c>
      <c r="F170" s="19">
        <v>170504</v>
      </c>
      <c r="G170" s="126">
        <v>97.2</v>
      </c>
      <c r="H170" s="19"/>
      <c r="I170" s="19"/>
      <c r="J170" s="131"/>
    </row>
    <row r="171" spans="1:10" ht="25.5" x14ac:dyDescent="0.2">
      <c r="A171" s="24" t="s">
        <v>127</v>
      </c>
      <c r="B171" s="29">
        <v>23524</v>
      </c>
      <c r="C171" s="29">
        <v>21461</v>
      </c>
      <c r="D171" s="126">
        <v>91.2</v>
      </c>
      <c r="E171" s="29">
        <v>23524</v>
      </c>
      <c r="F171" s="29">
        <v>21461</v>
      </c>
      <c r="G171" s="126">
        <v>91.2</v>
      </c>
      <c r="H171" s="29"/>
      <c r="I171" s="29"/>
      <c r="J171" s="132"/>
    </row>
    <row r="172" spans="1:10" ht="24" x14ac:dyDescent="0.2">
      <c r="A172" s="56" t="s">
        <v>201</v>
      </c>
      <c r="B172" s="19">
        <v>2</v>
      </c>
      <c r="C172" s="19">
        <v>1</v>
      </c>
      <c r="D172" s="126">
        <v>50</v>
      </c>
      <c r="E172" s="19">
        <v>2</v>
      </c>
      <c r="F172" s="19" t="s">
        <v>236</v>
      </c>
      <c r="G172" s="126">
        <v>0</v>
      </c>
      <c r="H172" s="19">
        <v>4</v>
      </c>
      <c r="I172" s="19">
        <v>4</v>
      </c>
      <c r="J172" s="126">
        <v>100</v>
      </c>
    </row>
    <row r="173" spans="1:10" ht="27.75" customHeight="1" thickBot="1" x14ac:dyDescent="0.25">
      <c r="A173" s="70" t="s">
        <v>129</v>
      </c>
      <c r="B173" s="71">
        <v>25867</v>
      </c>
      <c r="C173" s="71">
        <v>18403</v>
      </c>
      <c r="D173" s="72">
        <v>71.099999999999994</v>
      </c>
      <c r="E173" s="71">
        <v>33706</v>
      </c>
      <c r="F173" s="71">
        <v>20304</v>
      </c>
      <c r="G173" s="72">
        <v>60.2</v>
      </c>
      <c r="H173" s="71">
        <v>46775</v>
      </c>
      <c r="I173" s="71">
        <v>34285</v>
      </c>
      <c r="J173" s="72">
        <v>73.3</v>
      </c>
    </row>
    <row r="174" spans="1:10" ht="13.5" thickTop="1" x14ac:dyDescent="0.2">
      <c r="A174" s="20" t="s">
        <v>130</v>
      </c>
      <c r="B174" s="19">
        <v>17546</v>
      </c>
      <c r="C174" s="19">
        <v>13901</v>
      </c>
      <c r="D174" s="126">
        <v>79.2</v>
      </c>
      <c r="E174" s="19">
        <v>20890</v>
      </c>
      <c r="F174" s="19">
        <v>15693</v>
      </c>
      <c r="G174" s="126">
        <v>75.099999999999994</v>
      </c>
      <c r="H174" s="19">
        <v>43499</v>
      </c>
      <c r="I174" s="19">
        <v>32211</v>
      </c>
      <c r="J174" s="126">
        <v>74</v>
      </c>
    </row>
    <row r="175" spans="1:10" x14ac:dyDescent="0.2">
      <c r="A175" s="20" t="s">
        <v>131</v>
      </c>
      <c r="B175" s="19">
        <v>5107</v>
      </c>
      <c r="C175" s="19">
        <v>2554</v>
      </c>
      <c r="D175" s="126">
        <v>50</v>
      </c>
      <c r="E175" s="19">
        <v>9611</v>
      </c>
      <c r="F175" s="19">
        <v>2802</v>
      </c>
      <c r="G175" s="126">
        <v>29.2</v>
      </c>
      <c r="H175" s="19">
        <v>1358</v>
      </c>
      <c r="I175" s="19">
        <v>650</v>
      </c>
      <c r="J175" s="126">
        <v>47.9</v>
      </c>
    </row>
    <row r="176" spans="1:10" ht="24.75" customHeight="1" x14ac:dyDescent="0.2">
      <c r="A176" s="24" t="s">
        <v>113</v>
      </c>
      <c r="B176" s="29">
        <v>40</v>
      </c>
      <c r="C176" s="29">
        <v>72</v>
      </c>
      <c r="D176" s="130">
        <v>180</v>
      </c>
      <c r="E176" s="29">
        <v>38</v>
      </c>
      <c r="F176" s="29">
        <v>51</v>
      </c>
      <c r="G176" s="130">
        <v>134.19999999999999</v>
      </c>
      <c r="H176" s="29">
        <v>5</v>
      </c>
      <c r="I176" s="29">
        <v>31</v>
      </c>
      <c r="J176" s="130">
        <v>620</v>
      </c>
    </row>
    <row r="177" spans="1:10" x14ac:dyDescent="0.2">
      <c r="A177" s="20" t="s">
        <v>80</v>
      </c>
      <c r="B177" s="19">
        <v>3214</v>
      </c>
      <c r="C177" s="19">
        <v>1948</v>
      </c>
      <c r="D177" s="130">
        <v>60.6</v>
      </c>
      <c r="E177" s="19">
        <v>3205</v>
      </c>
      <c r="F177" s="19">
        <v>1809</v>
      </c>
      <c r="G177" s="130">
        <v>56.4</v>
      </c>
      <c r="H177" s="19">
        <v>1918</v>
      </c>
      <c r="I177" s="19">
        <v>1424</v>
      </c>
      <c r="J177" s="130">
        <v>74.2</v>
      </c>
    </row>
    <row r="178" spans="1:10" ht="24" x14ac:dyDescent="0.2">
      <c r="A178" s="30" t="s">
        <v>202</v>
      </c>
      <c r="B178" s="19" t="s">
        <v>236</v>
      </c>
      <c r="C178" s="19" t="s">
        <v>236</v>
      </c>
      <c r="D178" s="126" t="s">
        <v>180</v>
      </c>
      <c r="E178" s="19" t="s">
        <v>236</v>
      </c>
      <c r="F178" s="19" t="s">
        <v>236</v>
      </c>
      <c r="G178" s="126" t="s">
        <v>180</v>
      </c>
      <c r="H178" s="19" t="s">
        <v>236</v>
      </c>
      <c r="I178" s="19" t="s">
        <v>236</v>
      </c>
      <c r="J178" s="126" t="s">
        <v>180</v>
      </c>
    </row>
    <row r="179" spans="1:10" s="164" customFormat="1" x14ac:dyDescent="0.2">
      <c r="A179" s="222" t="s">
        <v>128</v>
      </c>
      <c r="B179" s="222"/>
      <c r="C179" s="222"/>
      <c r="D179" s="222"/>
      <c r="E179" s="222"/>
      <c r="F179" s="222"/>
      <c r="G179" s="222"/>
      <c r="H179" s="222"/>
      <c r="I179" s="222"/>
    </row>
    <row r="180" spans="1:10" ht="28.5" customHeight="1" thickBot="1" x14ac:dyDescent="0.25">
      <c r="A180" s="70" t="s">
        <v>39</v>
      </c>
      <c r="B180" s="71">
        <v>12542</v>
      </c>
      <c r="C180" s="71">
        <v>9257</v>
      </c>
      <c r="D180" s="72">
        <v>73.8</v>
      </c>
      <c r="E180" s="71">
        <v>8924</v>
      </c>
      <c r="F180" s="71">
        <v>9297</v>
      </c>
      <c r="G180" s="72">
        <v>104.2</v>
      </c>
      <c r="H180" s="71">
        <v>25133</v>
      </c>
      <c r="I180" s="71">
        <v>26762</v>
      </c>
      <c r="J180" s="72">
        <v>106.5</v>
      </c>
    </row>
    <row r="181" spans="1:10" ht="13.5" thickTop="1" x14ac:dyDescent="0.2">
      <c r="A181" s="20" t="s">
        <v>85</v>
      </c>
      <c r="B181" s="19">
        <v>11687</v>
      </c>
      <c r="C181" s="19">
        <v>8481</v>
      </c>
      <c r="D181" s="126">
        <v>72.599999999999994</v>
      </c>
      <c r="E181" s="19">
        <v>8137</v>
      </c>
      <c r="F181" s="19">
        <v>8548</v>
      </c>
      <c r="G181" s="126">
        <v>105.1</v>
      </c>
      <c r="H181" s="19">
        <v>24475</v>
      </c>
      <c r="I181" s="19">
        <v>26100</v>
      </c>
      <c r="J181" s="126">
        <v>106.6</v>
      </c>
    </row>
    <row r="182" spans="1:10" x14ac:dyDescent="0.2">
      <c r="A182" s="20" t="s">
        <v>132</v>
      </c>
      <c r="B182" s="19">
        <v>854</v>
      </c>
      <c r="C182" s="19">
        <v>774</v>
      </c>
      <c r="D182" s="126">
        <v>90.6</v>
      </c>
      <c r="E182" s="19">
        <v>785</v>
      </c>
      <c r="F182" s="19">
        <v>749</v>
      </c>
      <c r="G182" s="126">
        <v>95.4</v>
      </c>
      <c r="H182" s="19">
        <v>658</v>
      </c>
      <c r="I182" s="19">
        <v>660</v>
      </c>
      <c r="J182" s="126">
        <v>100.3</v>
      </c>
    </row>
    <row r="183" spans="1:10" s="110" customFormat="1" ht="24" x14ac:dyDescent="0.2">
      <c r="A183" s="30" t="s">
        <v>203</v>
      </c>
      <c r="B183" s="19">
        <v>1</v>
      </c>
      <c r="C183" s="19">
        <v>2</v>
      </c>
      <c r="D183" s="126">
        <v>200</v>
      </c>
      <c r="E183" s="19">
        <v>2</v>
      </c>
      <c r="F183" s="19" t="s">
        <v>236</v>
      </c>
      <c r="G183" s="126">
        <v>0</v>
      </c>
      <c r="H183" s="19" t="s">
        <v>236</v>
      </c>
      <c r="I183" s="19">
        <v>2</v>
      </c>
      <c r="J183" s="126" t="s">
        <v>180</v>
      </c>
    </row>
    <row r="184" spans="1:10" ht="28.5" customHeight="1" thickBot="1" x14ac:dyDescent="0.25">
      <c r="A184" s="70" t="s">
        <v>204</v>
      </c>
      <c r="B184" s="71">
        <v>362045</v>
      </c>
      <c r="C184" s="71">
        <v>371587</v>
      </c>
      <c r="D184" s="72">
        <v>102.6</v>
      </c>
      <c r="E184" s="71">
        <v>359439</v>
      </c>
      <c r="F184" s="71">
        <v>347273</v>
      </c>
      <c r="G184" s="72">
        <v>96.6</v>
      </c>
      <c r="H184" s="71">
        <v>185409</v>
      </c>
      <c r="I184" s="71">
        <v>233247</v>
      </c>
      <c r="J184" s="72">
        <v>125.8</v>
      </c>
    </row>
    <row r="185" spans="1:10" ht="13.5" thickTop="1" x14ac:dyDescent="0.2">
      <c r="A185" s="21" t="s">
        <v>133</v>
      </c>
      <c r="B185" s="19">
        <v>34043</v>
      </c>
      <c r="C185" s="19">
        <v>39108</v>
      </c>
      <c r="D185" s="126">
        <v>114.9</v>
      </c>
      <c r="E185" s="19">
        <v>27352</v>
      </c>
      <c r="F185" s="19">
        <v>29843</v>
      </c>
      <c r="G185" s="126">
        <v>109.1</v>
      </c>
      <c r="H185" s="19">
        <v>78738</v>
      </c>
      <c r="I185" s="19">
        <v>99272</v>
      </c>
      <c r="J185" s="126">
        <v>126.1</v>
      </c>
    </row>
    <row r="186" spans="1:10" x14ac:dyDescent="0.2">
      <c r="A186" s="20" t="s">
        <v>134</v>
      </c>
      <c r="B186" s="19">
        <v>98</v>
      </c>
      <c r="C186" s="19">
        <v>78</v>
      </c>
      <c r="D186" s="126">
        <v>79.599999999999994</v>
      </c>
      <c r="E186" s="19">
        <v>78</v>
      </c>
      <c r="F186" s="19">
        <v>72</v>
      </c>
      <c r="G186" s="126">
        <v>92.3</v>
      </c>
      <c r="H186" s="19">
        <v>268</v>
      </c>
      <c r="I186" s="19">
        <v>327</v>
      </c>
      <c r="J186" s="126">
        <v>122</v>
      </c>
    </row>
    <row r="187" spans="1:10" x14ac:dyDescent="0.2">
      <c r="A187" s="20" t="s">
        <v>135</v>
      </c>
      <c r="B187" s="19">
        <v>122319</v>
      </c>
      <c r="C187" s="19">
        <v>117462</v>
      </c>
      <c r="D187" s="126">
        <v>96</v>
      </c>
      <c r="E187" s="19">
        <v>121945</v>
      </c>
      <c r="F187" s="19">
        <v>102315</v>
      </c>
      <c r="G187" s="126">
        <v>83.9</v>
      </c>
      <c r="H187" s="19">
        <v>32643</v>
      </c>
      <c r="I187" s="19">
        <v>38113</v>
      </c>
      <c r="J187" s="126">
        <v>116.8</v>
      </c>
    </row>
    <row r="188" spans="1:10" ht="25.5" x14ac:dyDescent="0.2">
      <c r="A188" s="24" t="s">
        <v>113</v>
      </c>
      <c r="B188" s="29">
        <v>52607</v>
      </c>
      <c r="C188" s="29">
        <v>55315</v>
      </c>
      <c r="D188" s="130">
        <v>105.1</v>
      </c>
      <c r="E188" s="29">
        <v>52249</v>
      </c>
      <c r="F188" s="29">
        <v>43123</v>
      </c>
      <c r="G188" s="130">
        <v>82.5</v>
      </c>
      <c r="H188" s="29">
        <v>7455</v>
      </c>
      <c r="I188" s="29">
        <v>14626</v>
      </c>
      <c r="J188" s="130">
        <v>196.2</v>
      </c>
    </row>
    <row r="189" spans="1:10" x14ac:dyDescent="0.2">
      <c r="A189" s="20" t="s">
        <v>136</v>
      </c>
      <c r="B189" s="19">
        <v>11445</v>
      </c>
      <c r="C189" s="19">
        <v>7855</v>
      </c>
      <c r="D189" s="126">
        <v>68.599999999999994</v>
      </c>
      <c r="E189" s="19">
        <v>10452</v>
      </c>
      <c r="F189" s="19">
        <v>7584</v>
      </c>
      <c r="G189" s="126">
        <v>72.599999999999994</v>
      </c>
      <c r="H189" s="19">
        <v>6799</v>
      </c>
      <c r="I189" s="19">
        <v>6142</v>
      </c>
      <c r="J189" s="126">
        <v>90.3</v>
      </c>
    </row>
    <row r="190" spans="1:10" x14ac:dyDescent="0.2">
      <c r="A190" s="20" t="s">
        <v>137</v>
      </c>
      <c r="B190" s="19">
        <v>1263</v>
      </c>
      <c r="C190" s="19">
        <v>1244</v>
      </c>
      <c r="D190" s="126">
        <v>98.5</v>
      </c>
      <c r="E190" s="19">
        <v>1298</v>
      </c>
      <c r="F190" s="19">
        <v>1205</v>
      </c>
      <c r="G190" s="126">
        <v>92.8</v>
      </c>
      <c r="H190" s="19">
        <v>1551</v>
      </c>
      <c r="I190" s="19">
        <v>1530</v>
      </c>
      <c r="J190" s="126">
        <v>98.6</v>
      </c>
    </row>
    <row r="191" spans="1:10" ht="25.5" x14ac:dyDescent="0.2">
      <c r="A191" s="20" t="s">
        <v>138</v>
      </c>
      <c r="B191" s="19">
        <v>4112</v>
      </c>
      <c r="C191" s="19">
        <v>5120</v>
      </c>
      <c r="D191" s="126">
        <v>124.5</v>
      </c>
      <c r="E191" s="19">
        <v>2845</v>
      </c>
      <c r="F191" s="19">
        <v>4051</v>
      </c>
      <c r="G191" s="126">
        <v>142.4</v>
      </c>
      <c r="H191" s="19">
        <v>7138</v>
      </c>
      <c r="I191" s="19">
        <v>11789</v>
      </c>
      <c r="J191" s="126">
        <v>165.2</v>
      </c>
    </row>
    <row r="192" spans="1:10" ht="12" customHeight="1" x14ac:dyDescent="0.2">
      <c r="A192" s="31" t="s">
        <v>19</v>
      </c>
      <c r="B192" s="58"/>
    </row>
    <row r="193" spans="1:10" ht="13.5" customHeight="1" x14ac:dyDescent="0.2">
      <c r="A193" s="24" t="s">
        <v>139</v>
      </c>
      <c r="B193" s="19">
        <v>2252</v>
      </c>
      <c r="C193" s="19">
        <v>2712</v>
      </c>
      <c r="D193" s="126">
        <v>120.4</v>
      </c>
      <c r="E193" s="19">
        <v>1333</v>
      </c>
      <c r="F193" s="19">
        <v>2582</v>
      </c>
      <c r="G193" s="126">
        <v>193.7</v>
      </c>
      <c r="H193" s="19">
        <v>2008</v>
      </c>
      <c r="I193" s="19">
        <v>3297</v>
      </c>
      <c r="J193" s="126">
        <v>164.2</v>
      </c>
    </row>
    <row r="194" spans="1:10" x14ac:dyDescent="0.2">
      <c r="A194" s="24" t="s">
        <v>140</v>
      </c>
      <c r="B194" s="19">
        <v>416</v>
      </c>
      <c r="C194" s="19">
        <v>1064</v>
      </c>
      <c r="D194" s="126">
        <v>255.8</v>
      </c>
      <c r="E194" s="19">
        <v>186</v>
      </c>
      <c r="F194" s="19">
        <v>210</v>
      </c>
      <c r="G194" s="126">
        <v>112.9</v>
      </c>
      <c r="H194" s="19">
        <v>3011</v>
      </c>
      <c r="I194" s="19">
        <v>5997</v>
      </c>
      <c r="J194" s="126">
        <v>199.2</v>
      </c>
    </row>
    <row r="195" spans="1:10" x14ac:dyDescent="0.2">
      <c r="A195" s="24" t="s">
        <v>141</v>
      </c>
      <c r="B195" s="19">
        <v>10</v>
      </c>
      <c r="C195" s="19">
        <v>0</v>
      </c>
      <c r="D195" s="126">
        <v>0</v>
      </c>
      <c r="E195" s="19">
        <v>5</v>
      </c>
      <c r="F195" s="19">
        <v>3</v>
      </c>
      <c r="G195" s="126">
        <v>60</v>
      </c>
      <c r="H195" s="19">
        <v>6</v>
      </c>
      <c r="I195" s="19">
        <v>1</v>
      </c>
      <c r="J195" s="126">
        <v>16.7</v>
      </c>
    </row>
    <row r="196" spans="1:10" x14ac:dyDescent="0.2">
      <c r="A196" s="24" t="s">
        <v>205</v>
      </c>
      <c r="B196" s="19">
        <v>506</v>
      </c>
      <c r="C196" s="19">
        <v>399</v>
      </c>
      <c r="D196" s="126">
        <v>78.900000000000006</v>
      </c>
      <c r="E196" s="19">
        <v>466</v>
      </c>
      <c r="F196" s="19">
        <v>379</v>
      </c>
      <c r="G196" s="126">
        <v>81.3</v>
      </c>
      <c r="H196" s="19">
        <v>961</v>
      </c>
      <c r="I196" s="19">
        <v>1124</v>
      </c>
      <c r="J196" s="126">
        <v>117</v>
      </c>
    </row>
    <row r="197" spans="1:10" ht="24.75" customHeight="1" x14ac:dyDescent="0.2">
      <c r="A197" s="24" t="s">
        <v>263</v>
      </c>
      <c r="B197" s="19">
        <v>124</v>
      </c>
      <c r="C197" s="19">
        <v>241</v>
      </c>
      <c r="D197" s="126">
        <v>194.4</v>
      </c>
      <c r="E197" s="19">
        <v>105</v>
      </c>
      <c r="F197" s="19">
        <v>215</v>
      </c>
      <c r="G197" s="126">
        <v>204.8</v>
      </c>
      <c r="H197" s="19">
        <v>68</v>
      </c>
      <c r="I197" s="19">
        <v>134</v>
      </c>
      <c r="J197" s="126">
        <v>197.1</v>
      </c>
    </row>
    <row r="198" spans="1:10" ht="24" customHeight="1" x14ac:dyDescent="0.2">
      <c r="A198" s="24" t="s">
        <v>264</v>
      </c>
      <c r="B198" s="19">
        <v>33</v>
      </c>
      <c r="C198" s="19">
        <v>11</v>
      </c>
      <c r="D198" s="126">
        <v>33.299999999999997</v>
      </c>
      <c r="E198" s="19">
        <v>31</v>
      </c>
      <c r="F198" s="19">
        <v>28</v>
      </c>
      <c r="G198" s="126">
        <v>90.3</v>
      </c>
      <c r="H198" s="19">
        <v>36</v>
      </c>
      <c r="I198" s="19">
        <v>28</v>
      </c>
      <c r="J198" s="126">
        <v>77.8</v>
      </c>
    </row>
    <row r="199" spans="1:10" ht="24.75" customHeight="1" x14ac:dyDescent="0.2">
      <c r="A199" s="24" t="s">
        <v>142</v>
      </c>
      <c r="B199" s="19">
        <v>244</v>
      </c>
      <c r="C199" s="19">
        <v>214</v>
      </c>
      <c r="D199" s="126">
        <v>87.7</v>
      </c>
      <c r="E199" s="19">
        <v>279</v>
      </c>
      <c r="F199" s="19">
        <v>234</v>
      </c>
      <c r="G199" s="126">
        <v>83.9</v>
      </c>
      <c r="H199" s="19">
        <v>252</v>
      </c>
      <c r="I199" s="19">
        <v>289</v>
      </c>
      <c r="J199" s="126">
        <v>114.7</v>
      </c>
    </row>
    <row r="200" spans="1:10" ht="25.5" x14ac:dyDescent="0.2">
      <c r="A200" s="24" t="s">
        <v>265</v>
      </c>
      <c r="B200" s="19">
        <v>523</v>
      </c>
      <c r="C200" s="19">
        <v>366</v>
      </c>
      <c r="D200" s="126">
        <v>70</v>
      </c>
      <c r="E200" s="19">
        <v>421</v>
      </c>
      <c r="F200" s="19">
        <v>362</v>
      </c>
      <c r="G200" s="126">
        <v>86</v>
      </c>
      <c r="H200" s="19">
        <v>731</v>
      </c>
      <c r="I200" s="19">
        <v>791</v>
      </c>
      <c r="J200" s="126">
        <v>108.2</v>
      </c>
    </row>
    <row r="201" spans="1:10" x14ac:dyDescent="0.2">
      <c r="A201" s="24" t="s">
        <v>254</v>
      </c>
      <c r="B201" s="19">
        <v>2</v>
      </c>
      <c r="C201" s="19" t="s">
        <v>236</v>
      </c>
      <c r="D201" s="126">
        <v>0</v>
      </c>
      <c r="E201" s="19">
        <v>19</v>
      </c>
      <c r="F201" s="19">
        <v>2</v>
      </c>
      <c r="G201" s="126">
        <v>10.5</v>
      </c>
      <c r="H201" s="19">
        <v>63</v>
      </c>
      <c r="I201" s="19">
        <v>49</v>
      </c>
      <c r="J201" s="126">
        <v>77.8</v>
      </c>
    </row>
    <row r="202" spans="1:10" ht="15" customHeight="1" x14ac:dyDescent="0.2">
      <c r="A202" s="30" t="s">
        <v>266</v>
      </c>
      <c r="B202" s="19" t="s">
        <v>236</v>
      </c>
      <c r="C202" s="19">
        <v>89</v>
      </c>
      <c r="D202" s="126" t="s">
        <v>180</v>
      </c>
      <c r="E202" s="19" t="s">
        <v>236</v>
      </c>
      <c r="F202" s="19">
        <v>35</v>
      </c>
      <c r="G202" s="126" t="s">
        <v>180</v>
      </c>
      <c r="H202" s="19" t="s">
        <v>236</v>
      </c>
      <c r="I202" s="19">
        <v>54</v>
      </c>
      <c r="J202" s="126" t="s">
        <v>180</v>
      </c>
    </row>
    <row r="203" spans="1:10" s="164" customFormat="1" x14ac:dyDescent="0.2">
      <c r="A203" s="30" t="s">
        <v>267</v>
      </c>
      <c r="B203" s="19" t="s">
        <v>236</v>
      </c>
      <c r="C203" s="19" t="s">
        <v>236</v>
      </c>
      <c r="D203" s="126" t="s">
        <v>180</v>
      </c>
      <c r="E203" s="19" t="s">
        <v>236</v>
      </c>
      <c r="F203" s="19" t="s">
        <v>236</v>
      </c>
      <c r="G203" s="126" t="s">
        <v>180</v>
      </c>
      <c r="H203" s="19" t="s">
        <v>236</v>
      </c>
      <c r="I203" s="19" t="s">
        <v>236</v>
      </c>
      <c r="J203" s="126" t="s">
        <v>180</v>
      </c>
    </row>
    <row r="204" spans="1:10" s="164" customFormat="1" ht="24" x14ac:dyDescent="0.2">
      <c r="A204" s="30" t="s">
        <v>268</v>
      </c>
      <c r="B204" s="19" t="s">
        <v>236</v>
      </c>
      <c r="C204" s="19">
        <v>14</v>
      </c>
      <c r="D204" s="126" t="s">
        <v>180</v>
      </c>
      <c r="E204" s="19" t="s">
        <v>236</v>
      </c>
      <c r="F204" s="19" t="s">
        <v>236</v>
      </c>
      <c r="G204" s="126" t="s">
        <v>180</v>
      </c>
      <c r="H204" s="19" t="s">
        <v>236</v>
      </c>
      <c r="I204" s="19">
        <v>14</v>
      </c>
      <c r="J204" s="126" t="s">
        <v>180</v>
      </c>
    </row>
    <row r="205" spans="1:10" s="164" customFormat="1" x14ac:dyDescent="0.2">
      <c r="A205" s="222" t="s">
        <v>143</v>
      </c>
      <c r="B205" s="222"/>
      <c r="C205" s="222"/>
      <c r="D205" s="222"/>
      <c r="E205" s="222"/>
      <c r="F205" s="222"/>
      <c r="G205" s="222"/>
      <c r="H205" s="222"/>
      <c r="I205" s="222"/>
    </row>
    <row r="206" spans="1:10" s="164" customFormat="1" x14ac:dyDescent="0.2">
      <c r="A206" s="30" t="s">
        <v>269</v>
      </c>
      <c r="B206" s="19" t="s">
        <v>236</v>
      </c>
      <c r="C206" s="19">
        <v>3</v>
      </c>
      <c r="D206" s="126" t="s">
        <v>180</v>
      </c>
      <c r="E206" s="19" t="s">
        <v>236</v>
      </c>
      <c r="F206" s="19" t="s">
        <v>236</v>
      </c>
      <c r="G206" s="126" t="s">
        <v>180</v>
      </c>
      <c r="H206" s="19" t="s">
        <v>236</v>
      </c>
      <c r="I206" s="19">
        <v>3</v>
      </c>
      <c r="J206" s="126" t="s">
        <v>180</v>
      </c>
    </row>
    <row r="207" spans="1:10" s="164" customFormat="1" x14ac:dyDescent="0.2">
      <c r="A207" s="30" t="s">
        <v>270</v>
      </c>
      <c r="B207" s="19" t="s">
        <v>236</v>
      </c>
      <c r="C207" s="19">
        <v>5</v>
      </c>
      <c r="D207" s="126" t="s">
        <v>180</v>
      </c>
      <c r="E207" s="19" t="s">
        <v>236</v>
      </c>
      <c r="F207" s="19" t="s">
        <v>236</v>
      </c>
      <c r="G207" s="126" t="s">
        <v>180</v>
      </c>
      <c r="H207" s="19" t="s">
        <v>236</v>
      </c>
      <c r="I207" s="19">
        <v>5</v>
      </c>
      <c r="J207" s="126" t="s">
        <v>180</v>
      </c>
    </row>
    <row r="208" spans="1:10" s="164" customFormat="1" ht="24" x14ac:dyDescent="0.2">
      <c r="A208" s="30" t="s">
        <v>271</v>
      </c>
      <c r="B208" s="19" t="s">
        <v>236</v>
      </c>
      <c r="C208" s="19" t="s">
        <v>236</v>
      </c>
      <c r="D208" s="126" t="s">
        <v>180</v>
      </c>
      <c r="E208" s="19" t="s">
        <v>236</v>
      </c>
      <c r="F208" s="19" t="s">
        <v>236</v>
      </c>
      <c r="G208" s="126" t="s">
        <v>180</v>
      </c>
      <c r="H208" s="19" t="s">
        <v>236</v>
      </c>
      <c r="I208" s="19" t="s">
        <v>236</v>
      </c>
      <c r="J208" s="126" t="s">
        <v>180</v>
      </c>
    </row>
    <row r="209" spans="1:10" s="164" customFormat="1" ht="11.25" customHeight="1" x14ac:dyDescent="0.2">
      <c r="A209" s="30" t="s">
        <v>272</v>
      </c>
      <c r="B209" s="19" t="s">
        <v>236</v>
      </c>
      <c r="C209" s="19" t="s">
        <v>236</v>
      </c>
      <c r="D209" s="126" t="s">
        <v>180</v>
      </c>
      <c r="E209" s="19" t="s">
        <v>236</v>
      </c>
      <c r="F209" s="19" t="s">
        <v>236</v>
      </c>
      <c r="G209" s="126" t="s">
        <v>180</v>
      </c>
      <c r="H209" s="19" t="s">
        <v>236</v>
      </c>
      <c r="I209" s="19" t="s">
        <v>236</v>
      </c>
      <c r="J209" s="126" t="s">
        <v>180</v>
      </c>
    </row>
    <row r="210" spans="1:10" s="164" customFormat="1" ht="24" x14ac:dyDescent="0.2">
      <c r="A210" s="30" t="s">
        <v>273</v>
      </c>
      <c r="B210" s="19" t="s">
        <v>236</v>
      </c>
      <c r="C210" s="19" t="s">
        <v>236</v>
      </c>
      <c r="D210" s="126" t="s">
        <v>180</v>
      </c>
      <c r="E210" s="19" t="s">
        <v>236</v>
      </c>
      <c r="F210" s="19" t="s">
        <v>236</v>
      </c>
      <c r="G210" s="126" t="s">
        <v>180</v>
      </c>
      <c r="H210" s="19" t="s">
        <v>236</v>
      </c>
      <c r="I210" s="19" t="s">
        <v>236</v>
      </c>
      <c r="J210" s="126" t="s">
        <v>180</v>
      </c>
    </row>
    <row r="211" spans="1:10" s="164" customFormat="1" ht="24" x14ac:dyDescent="0.2">
      <c r="A211" s="30" t="s">
        <v>274</v>
      </c>
      <c r="B211" s="19" t="s">
        <v>236</v>
      </c>
      <c r="C211" s="19" t="s">
        <v>236</v>
      </c>
      <c r="D211" s="126" t="s">
        <v>180</v>
      </c>
      <c r="E211" s="19" t="s">
        <v>236</v>
      </c>
      <c r="F211" s="19" t="s">
        <v>236</v>
      </c>
      <c r="G211" s="126" t="s">
        <v>180</v>
      </c>
      <c r="H211" s="19" t="s">
        <v>236</v>
      </c>
      <c r="I211" s="19" t="s">
        <v>236</v>
      </c>
      <c r="J211" s="126" t="s">
        <v>180</v>
      </c>
    </row>
    <row r="212" spans="1:10" s="164" customFormat="1" ht="24" x14ac:dyDescent="0.2">
      <c r="A212" s="30" t="s">
        <v>237</v>
      </c>
      <c r="B212" s="19">
        <v>2</v>
      </c>
      <c r="C212" s="19">
        <v>2</v>
      </c>
      <c r="D212" s="126">
        <v>100</v>
      </c>
      <c r="E212" s="19" t="s">
        <v>236</v>
      </c>
      <c r="F212" s="19">
        <v>1</v>
      </c>
      <c r="G212" s="126" t="s">
        <v>180</v>
      </c>
      <c r="H212" s="19">
        <v>2</v>
      </c>
      <c r="I212" s="19">
        <v>3</v>
      </c>
      <c r="J212" s="126">
        <v>150</v>
      </c>
    </row>
    <row r="213" spans="1:10" ht="24" x14ac:dyDescent="0.2">
      <c r="A213" s="30" t="s">
        <v>238</v>
      </c>
      <c r="B213" s="19">
        <v>4</v>
      </c>
      <c r="C213" s="19" t="s">
        <v>236</v>
      </c>
      <c r="D213" s="126">
        <v>0</v>
      </c>
      <c r="E213" s="19">
        <v>2</v>
      </c>
      <c r="F213" s="19" t="s">
        <v>236</v>
      </c>
      <c r="G213" s="126">
        <v>0</v>
      </c>
      <c r="H213" s="19">
        <v>4</v>
      </c>
      <c r="I213" s="19">
        <v>1</v>
      </c>
      <c r="J213" s="126">
        <v>25</v>
      </c>
    </row>
    <row r="214" spans="1:10" ht="25.5" x14ac:dyDescent="0.2">
      <c r="A214" s="20" t="s">
        <v>144</v>
      </c>
      <c r="B214" s="19">
        <v>188761</v>
      </c>
      <c r="C214" s="19">
        <v>200720</v>
      </c>
      <c r="D214" s="126">
        <v>106.3</v>
      </c>
      <c r="E214" s="19">
        <v>195467</v>
      </c>
      <c r="F214" s="19">
        <v>202203</v>
      </c>
      <c r="G214" s="126">
        <v>103.4</v>
      </c>
      <c r="H214" s="19">
        <v>58268</v>
      </c>
      <c r="I214" s="19">
        <v>76073</v>
      </c>
      <c r="J214" s="126">
        <v>130.6</v>
      </c>
    </row>
    <row r="215" spans="1:10" ht="25.5" x14ac:dyDescent="0.2">
      <c r="A215" s="31" t="s">
        <v>145</v>
      </c>
      <c r="B215" s="29">
        <v>23062</v>
      </c>
      <c r="C215" s="29">
        <v>21055</v>
      </c>
      <c r="D215" s="126">
        <v>91.3</v>
      </c>
      <c r="E215" s="29">
        <v>23364</v>
      </c>
      <c r="F215" s="29">
        <v>21724</v>
      </c>
      <c r="G215" s="126">
        <v>93</v>
      </c>
      <c r="H215" s="29">
        <v>4740</v>
      </c>
      <c r="I215" s="29">
        <v>4481</v>
      </c>
      <c r="J215" s="126">
        <v>94.5</v>
      </c>
    </row>
    <row r="216" spans="1:10" x14ac:dyDescent="0.2">
      <c r="A216" s="31" t="s">
        <v>146</v>
      </c>
      <c r="B216" s="29">
        <v>165699</v>
      </c>
      <c r="C216" s="29">
        <v>179665</v>
      </c>
      <c r="D216" s="126">
        <v>108.4</v>
      </c>
      <c r="E216" s="29">
        <v>172103</v>
      </c>
      <c r="F216" s="29">
        <v>180479</v>
      </c>
      <c r="G216" s="126">
        <v>104.9</v>
      </c>
      <c r="H216" s="29">
        <v>53528</v>
      </c>
      <c r="I216" s="29">
        <v>71592</v>
      </c>
      <c r="J216" s="126">
        <v>133.69999999999999</v>
      </c>
    </row>
    <row r="218" spans="1:10" ht="12" x14ac:dyDescent="0.2">
      <c r="A218" s="199" t="s">
        <v>147</v>
      </c>
      <c r="B218" s="199"/>
      <c r="C218" s="199"/>
      <c r="D218" s="199"/>
      <c r="E218" s="199"/>
      <c r="F218" s="199"/>
      <c r="G218" s="199"/>
      <c r="H218" s="199"/>
      <c r="I218" s="199"/>
    </row>
    <row r="219" spans="1:10" ht="86.25" customHeight="1" x14ac:dyDescent="0.2">
      <c r="A219" s="225" t="s">
        <v>148</v>
      </c>
      <c r="B219" s="225"/>
      <c r="C219" s="225"/>
      <c r="D219" s="225"/>
      <c r="E219" s="225"/>
      <c r="F219" s="225"/>
      <c r="G219" s="225"/>
      <c r="H219" s="225"/>
      <c r="I219" s="225"/>
      <c r="J219" s="225"/>
    </row>
    <row r="220" spans="1:10" ht="5.25" customHeight="1" x14ac:dyDescent="0.2">
      <c r="A220" s="223"/>
      <c r="B220" s="223"/>
      <c r="C220" s="224"/>
      <c r="D220" s="224"/>
      <c r="E220" s="224"/>
      <c r="F220" s="224"/>
      <c r="G220" s="224"/>
      <c r="H220" s="224"/>
      <c r="I220" s="224"/>
    </row>
    <row r="221" spans="1:10" ht="36" x14ac:dyDescent="0.2">
      <c r="A221" s="74" t="s">
        <v>149</v>
      </c>
      <c r="B221" s="74"/>
      <c r="C221" s="75"/>
      <c r="D221" s="75"/>
      <c r="E221" s="75"/>
      <c r="F221" s="75"/>
      <c r="G221" s="75"/>
      <c r="H221" s="75"/>
      <c r="I221" s="75"/>
    </row>
    <row r="222" spans="1:10" ht="49.5" customHeight="1" x14ac:dyDescent="0.2">
      <c r="A222" s="76"/>
      <c r="B222" s="76"/>
      <c r="C222" s="76"/>
      <c r="D222" s="76"/>
      <c r="E222" s="76"/>
      <c r="F222" s="200" t="s">
        <v>150</v>
      </c>
      <c r="G222" s="200"/>
      <c r="H222" s="200"/>
      <c r="I222" s="76"/>
    </row>
    <row r="223" spans="1:10" x14ac:dyDescent="0.2">
      <c r="A223" s="57"/>
      <c r="B223" s="57"/>
      <c r="C223" s="58"/>
      <c r="D223" s="58"/>
      <c r="E223" s="58"/>
      <c r="F223" s="58"/>
      <c r="G223" s="58"/>
      <c r="H223" s="58"/>
      <c r="I223" s="58"/>
    </row>
    <row r="225" spans="3:9" ht="12.75" customHeight="1" x14ac:dyDescent="0.2">
      <c r="C225" s="75"/>
      <c r="D225" s="75"/>
      <c r="E225" s="75"/>
    </row>
    <row r="226" spans="3:9" x14ac:dyDescent="0.2">
      <c r="I226" s="60"/>
    </row>
    <row r="227" spans="3:9" x14ac:dyDescent="0.2">
      <c r="I227" s="60"/>
    </row>
  </sheetData>
  <mergeCells count="24">
    <mergeCell ref="A220:I220"/>
    <mergeCell ref="F222:H222"/>
    <mergeCell ref="A157:I157"/>
    <mergeCell ref="A218:I218"/>
    <mergeCell ref="A219:J219"/>
    <mergeCell ref="A179:I179"/>
    <mergeCell ref="A205:I205"/>
    <mergeCell ref="A22:I22"/>
    <mergeCell ref="A44:I44"/>
    <mergeCell ref="A66:I66"/>
    <mergeCell ref="A87:I87"/>
    <mergeCell ref="A110:I110"/>
    <mergeCell ref="A2:I2"/>
    <mergeCell ref="A3:I3"/>
    <mergeCell ref="A4:A6"/>
    <mergeCell ref="B4:D4"/>
    <mergeCell ref="E4:G4"/>
    <mergeCell ref="H4:J4"/>
    <mergeCell ref="C5:D5"/>
    <mergeCell ref="F5:G5"/>
    <mergeCell ref="I5:J5"/>
    <mergeCell ref="B6:C6"/>
    <mergeCell ref="E6:F6"/>
    <mergeCell ref="H6:I6"/>
  </mergeCells>
  <pageMargins left="0.31496062992125984" right="0.23622047244094491" top="0.74803149606299213" bottom="0.35433070866141736" header="0.31496062992125984" footer="0.2362204724409449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3"/>
  <sheetViews>
    <sheetView tabSelected="1" view="pageLayout" zoomScaleNormal="100" workbookViewId="0">
      <selection activeCell="A4" sqref="A4:A6"/>
    </sheetView>
  </sheetViews>
  <sheetFormatPr defaultRowHeight="12.75" x14ac:dyDescent="0.2"/>
  <cols>
    <col min="1" max="1" width="50.1640625" style="44" customWidth="1"/>
    <col min="2" max="2" width="14.1640625" style="44" customWidth="1"/>
    <col min="3" max="3" width="14" style="59" customWidth="1"/>
    <col min="4" max="4" width="14.5" style="59" customWidth="1"/>
    <col min="5" max="5" width="14" style="59" customWidth="1"/>
    <col min="6" max="6" width="14.6640625" style="59" customWidth="1"/>
    <col min="7" max="7" width="14.83203125" style="59" customWidth="1"/>
    <col min="8" max="8" width="14.1640625" style="59" customWidth="1"/>
    <col min="9" max="9" width="14.83203125" style="59" customWidth="1"/>
    <col min="10" max="10" width="14.83203125" style="34" customWidth="1"/>
    <col min="11" max="11" width="1.1640625" style="34" customWidth="1"/>
    <col min="12" max="16384" width="9.33203125" style="34"/>
  </cols>
  <sheetData>
    <row r="2" spans="1:11" ht="15" customHeight="1" x14ac:dyDescent="0.25">
      <c r="A2" s="218" t="s">
        <v>235</v>
      </c>
      <c r="B2" s="218"/>
      <c r="C2" s="218"/>
      <c r="D2" s="218"/>
      <c r="E2" s="218"/>
      <c r="F2" s="218"/>
      <c r="G2" s="218"/>
      <c r="H2" s="218"/>
      <c r="I2" s="218"/>
    </row>
    <row r="3" spans="1:11" ht="15" customHeight="1" x14ac:dyDescent="0.2">
      <c r="A3" s="191" t="s">
        <v>275</v>
      </c>
      <c r="B3" s="190"/>
      <c r="C3" s="190"/>
      <c r="D3" s="190"/>
      <c r="E3" s="190"/>
      <c r="F3" s="190"/>
      <c r="G3" s="190"/>
      <c r="H3" s="190"/>
      <c r="I3" s="190"/>
      <c r="J3" s="142"/>
      <c r="K3" s="142"/>
    </row>
    <row r="4" spans="1:11" ht="25.5" customHeight="1" x14ac:dyDescent="0.2">
      <c r="A4" s="219" t="s">
        <v>5</v>
      </c>
      <c r="B4" s="226" t="s">
        <v>151</v>
      </c>
      <c r="C4" s="226"/>
      <c r="D4" s="226"/>
      <c r="E4" s="227" t="s">
        <v>181</v>
      </c>
      <c r="F4" s="227"/>
      <c r="G4" s="227"/>
      <c r="H4" s="226" t="s">
        <v>182</v>
      </c>
      <c r="I4" s="226"/>
      <c r="J4" s="226"/>
    </row>
    <row r="5" spans="1:11" ht="20.25" customHeight="1" x14ac:dyDescent="0.2">
      <c r="A5" s="219"/>
      <c r="B5" s="143" t="s">
        <v>258</v>
      </c>
      <c r="C5" s="187" t="s">
        <v>259</v>
      </c>
      <c r="D5" s="140" t="s">
        <v>260</v>
      </c>
      <c r="E5" s="139" t="s">
        <v>258</v>
      </c>
      <c r="F5" s="145" t="s">
        <v>259</v>
      </c>
      <c r="G5" s="141" t="s">
        <v>260</v>
      </c>
      <c r="H5" s="187" t="s">
        <v>258</v>
      </c>
      <c r="I5" s="187" t="s">
        <v>259</v>
      </c>
      <c r="J5" s="140" t="s">
        <v>260</v>
      </c>
    </row>
    <row r="6" spans="1:11" ht="15" hidden="1" customHeight="1" x14ac:dyDescent="0.2">
      <c r="A6" s="219"/>
      <c r="B6" s="194"/>
      <c r="C6" s="194"/>
      <c r="D6" s="140"/>
      <c r="E6" s="228"/>
      <c r="F6" s="228"/>
      <c r="G6" s="141"/>
      <c r="H6" s="194"/>
      <c r="I6" s="194"/>
      <c r="J6" s="140"/>
    </row>
    <row r="7" spans="1:11" ht="15" x14ac:dyDescent="0.2">
      <c r="A7" s="61" t="s">
        <v>10</v>
      </c>
      <c r="B7" s="133">
        <f>IF('Tabl. II (2)'!B7&gt;0,'Tabl. II (2)'!E7/'Tabl. II (2)'!B7*100,"X")</f>
        <v>98.562298601538927</v>
      </c>
      <c r="C7" s="133">
        <f>IF('Tabl. II (2)'!C7&gt;0,'Tabl. II (2)'!F7/'Tabl. II (2)'!C7*100,"X")</f>
        <v>94.696100719181686</v>
      </c>
      <c r="D7" s="63">
        <f t="shared" ref="D7:D15" si="0">C7*100/B7</f>
        <v>96.077406942397673</v>
      </c>
      <c r="E7" s="134">
        <f>IF('Tabl. II (2)'!E7&gt;0,'Tabl. II (2)'!H7/('Tabl. II (2)'!E7/91.25),"X")</f>
        <v>55.846614216437438</v>
      </c>
      <c r="F7" s="134">
        <f>IF('Tabl. II (2)'!F7&gt;0,'Tabl. II (2)'!I7/('Tabl. II (2)'!F7/91.25),"X")</f>
        <v>66.408791729417302</v>
      </c>
      <c r="G7" s="134">
        <f>F7*100/E7</f>
        <v>118.91283412821663</v>
      </c>
      <c r="H7" s="133">
        <f>IF('Tabl. II (2)'!B7&gt;0,'Tabl. II (2)'!H7*3/'Tabl. II (2)'!B7,"X")</f>
        <v>1.8096561094637111</v>
      </c>
      <c r="I7" s="133">
        <f>IF('Tabl. II (2)'!C7&gt;0,'Tabl. II (2)'!I7*3/'Tabl. II (2)'!C7,"X")</f>
        <v>2.0675025633692257</v>
      </c>
      <c r="J7" s="63">
        <f>I7*100/H7</f>
        <v>114.24836755210508</v>
      </c>
    </row>
    <row r="8" spans="1:11" ht="30.75" customHeight="1" thickBot="1" x14ac:dyDescent="0.25">
      <c r="A8" s="64" t="s">
        <v>11</v>
      </c>
      <c r="B8" s="66">
        <f>IF('Tabl. II (2)'!B8&gt;0,'Tabl. II (2)'!E8/'Tabl. II (2)'!B8*100,"X")</f>
        <v>91.675493181517282</v>
      </c>
      <c r="C8" s="66">
        <f>IF('Tabl. II (2)'!C8&gt;0,'Tabl. II (2)'!F8/'Tabl. II (2)'!C8*100,"X")</f>
        <v>97.152729785763654</v>
      </c>
      <c r="D8" s="66">
        <f t="shared" si="0"/>
        <v>105.97459191564037</v>
      </c>
      <c r="E8" s="35">
        <f>IF('Tabl. II (2)'!E8&gt;0,'Tabl. II (2)'!H8/('Tabl. II (2)'!E8/91.25),"X")</f>
        <v>117.82408744629383</v>
      </c>
      <c r="F8" s="35">
        <f>IF('Tabl. II (2)'!F8&gt;0,'Tabl. II (2)'!I8/('Tabl. II (2)'!F8/91.25),"X")</f>
        <v>118.71652262057191</v>
      </c>
      <c r="G8" s="35">
        <f t="shared" ref="G8:G21" si="1">F8*100/E8</f>
        <v>100.75743016018254</v>
      </c>
      <c r="H8" s="66">
        <f>IF('Tabl. II (2)'!B8&gt;0,'Tabl. II (2)'!H8*3/'Tabl. II (2)'!B8,"X")</f>
        <v>3.5512048192771086</v>
      </c>
      <c r="I8" s="66">
        <f>IF('Tabl. II (2)'!C8&gt;0,'Tabl. II (2)'!I8*3/'Tabl. II (2)'!C8,"X")</f>
        <v>3.7918797512093989</v>
      </c>
      <c r="J8" s="66">
        <f t="shared" ref="J8:J21" si="2">I8*100/H8</f>
        <v>106.7772754369398</v>
      </c>
      <c r="K8" s="110"/>
    </row>
    <row r="9" spans="1:11" ht="27" thickTop="1" thickBot="1" x14ac:dyDescent="0.25">
      <c r="A9" s="67" t="s">
        <v>12</v>
      </c>
      <c r="B9" s="69">
        <f>IF('Tabl. II (2)'!B9&gt;0,'Tabl. II (2)'!E9/'Tabl. II (2)'!B9*100,"X")</f>
        <v>93.418040293040292</v>
      </c>
      <c r="C9" s="69">
        <f>IF('Tabl. II (2)'!C9&gt;0,'Tabl. II (2)'!F9/'Tabl. II (2)'!C9*100,"X")</f>
        <v>99.624935333678224</v>
      </c>
      <c r="D9" s="69">
        <f t="shared" si="0"/>
        <v>106.64421456623121</v>
      </c>
      <c r="E9" s="36">
        <f>IF('Tabl. II (2)'!E9&gt;0,'Tabl. II (2)'!H9/('Tabl. II (2)'!E9/91.25),"X")</f>
        <v>37.881999754931996</v>
      </c>
      <c r="F9" s="36">
        <f>IF('Tabl. II (2)'!F9&gt;0,'Tabl. II (2)'!I9/('Tabl. II (2)'!F9/91.25),"X")</f>
        <v>32.055368038426586</v>
      </c>
      <c r="G9" s="36">
        <f t="shared" si="1"/>
        <v>84.618996478012434</v>
      </c>
      <c r="H9" s="69">
        <f>IF('Tabl. II (2)'!B9&gt;0,'Tabl. II (2)'!H9*3/'Tabl. II (2)'!B9,"X")</f>
        <v>1.1634615384615385</v>
      </c>
      <c r="I9" s="69">
        <f>IF('Tabl. II (2)'!C9&gt;0,'Tabl. II (2)'!I9*3/'Tabl. II (2)'!C9,"X")</f>
        <v>1.0499224004138645</v>
      </c>
      <c r="J9" s="69">
        <f t="shared" si="2"/>
        <v>90.241264167803223</v>
      </c>
    </row>
    <row r="10" spans="1:11" ht="26.25" thickTop="1" x14ac:dyDescent="0.2">
      <c r="A10" s="28" t="s">
        <v>13</v>
      </c>
      <c r="B10" s="37">
        <f>IF('Tabl. II (2)'!B10&gt;0,'Tabl. II (2)'!E10/'Tabl. II (2)'!B10*100,"X")</f>
        <v>89.776357827476033</v>
      </c>
      <c r="C10" s="37">
        <f>IF('Tabl. II (2)'!C10&gt;0,'Tabl. II (2)'!F10/'Tabl. II (2)'!C10*100,"X")</f>
        <v>84.307359307359306</v>
      </c>
      <c r="D10" s="126">
        <f t="shared" si="0"/>
        <v>93.908197377948284</v>
      </c>
      <c r="E10" s="37">
        <f>IF('Tabl. II (2)'!E10&gt;0,'Tabl. II (2)'!H10/('Tabl. II (2)'!E10/91.25),"X")</f>
        <v>64.730130486358235</v>
      </c>
      <c r="F10" s="37">
        <f>IF('Tabl. II (2)'!F10&gt;0,'Tabl. II (2)'!I10/('Tabl. II (2)'!F10/91.25),"X")</f>
        <v>74.616495507060336</v>
      </c>
      <c r="G10" s="37">
        <f t="shared" si="1"/>
        <v>115.2732042194564</v>
      </c>
      <c r="H10" s="37">
        <f>IF('Tabl. II (2)'!B10&gt;0,'Tabl. II (2)'!H10*3/'Tabl. II (2)'!B10,"X")</f>
        <v>1.9105431309904153</v>
      </c>
      <c r="I10" s="37">
        <f>IF('Tabl. II (2)'!C10&gt;0,'Tabl. II (2)'!I10*3/'Tabl. II (2)'!C10,"X")</f>
        <v>2.0681818181818183</v>
      </c>
      <c r="J10" s="126">
        <f t="shared" si="2"/>
        <v>108.2509881422925</v>
      </c>
    </row>
    <row r="11" spans="1:11" ht="25.5" x14ac:dyDescent="0.2">
      <c r="A11" s="38" t="s">
        <v>14</v>
      </c>
      <c r="B11" s="39">
        <f>IF('Tabl. II (2)'!B11&gt;0,'Tabl. II (2)'!E11/'Tabl. II (2)'!B11*100,"X")</f>
        <v>92.708333333333343</v>
      </c>
      <c r="C11" s="39">
        <f>IF('Tabl. II (2)'!C11&gt;0,'Tabl. II (2)'!F11/'Tabl. II (2)'!C11*100,"X")</f>
        <v>75</v>
      </c>
      <c r="D11" s="126">
        <f t="shared" si="0"/>
        <v>80.898876404494374</v>
      </c>
      <c r="E11" s="39">
        <f>IF('Tabl. II (2)'!E11&gt;0,'Tabl. II (2)'!H11/('Tabl. II (2)'!E11/91.25),"X")</f>
        <v>45.112359550561798</v>
      </c>
      <c r="F11" s="39">
        <f>IF('Tabl. II (2)'!F11&gt;0,'Tabl. II (2)'!I11/('Tabl. II (2)'!F11/91.25),"X")</f>
        <v>72.782738095238102</v>
      </c>
      <c r="G11" s="37">
        <f t="shared" si="1"/>
        <v>161.33658008658008</v>
      </c>
      <c r="H11" s="39">
        <f>IF('Tabl. II (2)'!B11&gt;0,'Tabl. II (2)'!H11*3/'Tabl. II (2)'!B11,"X")</f>
        <v>1.375</v>
      </c>
      <c r="I11" s="39">
        <f>IF('Tabl. II (2)'!C11&gt;0,'Tabl. II (2)'!I11*3/'Tabl. II (2)'!C11,"X")</f>
        <v>1.7946428571428572</v>
      </c>
      <c r="J11" s="126">
        <f t="shared" si="2"/>
        <v>130.51948051948054</v>
      </c>
    </row>
    <row r="12" spans="1:11" ht="42" x14ac:dyDescent="0.2">
      <c r="A12" s="40" t="s">
        <v>15</v>
      </c>
      <c r="B12" s="37">
        <f>IF('Tabl. II (2)'!B12&gt;0,'Tabl. II (2)'!E12/'Tabl. II (2)'!B12*100,"X")</f>
        <v>113.04347826086956</v>
      </c>
      <c r="C12" s="37">
        <f>IF('Tabl. II (2)'!C12&gt;0,'Tabl. II (2)'!F12/'Tabl. II (2)'!C12*100,"X")</f>
        <v>73.529411764705884</v>
      </c>
      <c r="D12" s="126">
        <f t="shared" si="0"/>
        <v>65.045248868778287</v>
      </c>
      <c r="E12" s="37">
        <f>IF('Tabl. II (2)'!E12&gt;0,'Tabl. II (2)'!H12/('Tabl. II (2)'!E12/91.25),"X")</f>
        <v>28.076923076923077</v>
      </c>
      <c r="F12" s="37">
        <f>IF('Tabl. II (2)'!F12&gt;0,'Tabl. II (2)'!I12/('Tabl. II (2)'!F12/91.25),"X")</f>
        <v>62.050000000000004</v>
      </c>
      <c r="G12" s="37">
        <f t="shared" si="1"/>
        <v>221</v>
      </c>
      <c r="H12" s="37">
        <f>IF('Tabl. II (2)'!B12&gt;0,'Tabl. II (2)'!H12*3/'Tabl. II (2)'!B12,"X")</f>
        <v>1.0434782608695652</v>
      </c>
      <c r="I12" s="37">
        <f>IF('Tabl. II (2)'!C12&gt;0,'Tabl. II (2)'!I12*3/'Tabl. II (2)'!C12,"X")</f>
        <v>1.5</v>
      </c>
      <c r="J12" s="126">
        <f t="shared" si="2"/>
        <v>143.75</v>
      </c>
    </row>
    <row r="13" spans="1:11" x14ac:dyDescent="0.2">
      <c r="A13" s="41" t="s">
        <v>16</v>
      </c>
      <c r="B13" s="37">
        <f>IF('Tabl. II (2)'!B13&gt;0,'Tabl. II (2)'!E13/'Tabl. II (2)'!B13*100,"X")</f>
        <v>86.301369863013704</v>
      </c>
      <c r="C13" s="37">
        <f>IF('Tabl. II (2)'!C13&gt;0,'Tabl. II (2)'!F13/'Tabl. II (2)'!C13*100,"X")</f>
        <v>75.641025641025635</v>
      </c>
      <c r="D13" s="126">
        <f t="shared" si="0"/>
        <v>87.647537647537632</v>
      </c>
      <c r="E13" s="37">
        <f>IF('Tabl. II (2)'!E13&gt;0,'Tabl. II (2)'!H13/('Tabl. II (2)'!E13/91.25),"X")</f>
        <v>52.142857142857139</v>
      </c>
      <c r="F13" s="37">
        <f>IF('Tabl. II (2)'!F13&gt;0,'Tabl. II (2)'!I13/('Tabl. II (2)'!F13/91.25),"X")</f>
        <v>77.330508474576277</v>
      </c>
      <c r="G13" s="37">
        <f t="shared" si="1"/>
        <v>148.30508474576271</v>
      </c>
      <c r="H13" s="37">
        <f>IF('Tabl. II (2)'!B13&gt;0,'Tabl. II (2)'!H13*3/'Tabl. II (2)'!B13,"X")</f>
        <v>1.4794520547945205</v>
      </c>
      <c r="I13" s="37">
        <f>IF('Tabl. II (2)'!C13&gt;0,'Tabl. II (2)'!I13*3/'Tabl. II (2)'!C13,"X")</f>
        <v>1.9230769230769231</v>
      </c>
      <c r="J13" s="126">
        <f t="shared" si="2"/>
        <v>129.98575498575499</v>
      </c>
    </row>
    <row r="14" spans="1:11" x14ac:dyDescent="0.2">
      <c r="A14" s="21" t="s">
        <v>17</v>
      </c>
      <c r="B14" s="37">
        <f>IF('Tabl. II (2)'!B14&gt;0,'Tabl. II (2)'!E14/'Tabl. II (2)'!B14*100,"X")</f>
        <v>99.940968122786302</v>
      </c>
      <c r="C14" s="37">
        <f>IF('Tabl. II (2)'!C14&gt;0,'Tabl. II (2)'!F14/'Tabl. II (2)'!C14*100,"X")</f>
        <v>104.25531914893618</v>
      </c>
      <c r="D14" s="126">
        <f t="shared" si="0"/>
        <v>104.31689937288712</v>
      </c>
      <c r="E14" s="37">
        <f>IF('Tabl. II (2)'!E14&gt;0,'Tabl. II (2)'!H14/('Tabl. II (2)'!E14/91.25),"X")</f>
        <v>15.522740696987595</v>
      </c>
      <c r="F14" s="37">
        <f>IF('Tabl. II (2)'!F14&gt;0,'Tabl. II (2)'!I14/('Tabl. II (2)'!F14/91.25),"X")</f>
        <v>11.421768707482993</v>
      </c>
      <c r="G14" s="37">
        <f t="shared" si="1"/>
        <v>73.58087679516251</v>
      </c>
      <c r="H14" s="37">
        <f>IF('Tabl. II (2)'!B14&gt;0,'Tabl. II (2)'!H14*3/'Tabl. II (2)'!B14,"X")</f>
        <v>0.51003541912632822</v>
      </c>
      <c r="I14" s="37">
        <f>IF('Tabl. II (2)'!C14&gt;0,'Tabl. II (2)'!I14*3/'Tabl. II (2)'!C14,"X")</f>
        <v>0.39148936170212767</v>
      </c>
      <c r="J14" s="126">
        <f t="shared" si="2"/>
        <v>76.757289204097717</v>
      </c>
    </row>
    <row r="15" spans="1:11" x14ac:dyDescent="0.2">
      <c r="A15" s="20" t="s">
        <v>18</v>
      </c>
      <c r="B15" s="37">
        <f>IF('Tabl. II (2)'!B15&gt;0,'Tabl. II (2)'!E15/'Tabl. II (2)'!B15*100,"X")</f>
        <v>88.99803536345776</v>
      </c>
      <c r="C15" s="37">
        <f>IF('Tabl. II (2)'!C15&gt;0,'Tabl. II (2)'!F15/'Tabl. II (2)'!C15*100,"X")</f>
        <v>102.5735294117647</v>
      </c>
      <c r="D15" s="126">
        <f t="shared" si="0"/>
        <v>115.25370081807557</v>
      </c>
      <c r="E15" s="37">
        <f>IF('Tabl. II (2)'!E15&gt;0,'Tabl. II (2)'!H15/('Tabl. II (2)'!E15/91.25),"X")</f>
        <v>58.818984547461376</v>
      </c>
      <c r="F15" s="37">
        <f>IF('Tabl. II (2)'!F15&gt;0,'Tabl. II (2)'!I15/('Tabl. II (2)'!F15/91.25),"X")</f>
        <v>40.392025089605738</v>
      </c>
      <c r="G15" s="37">
        <f t="shared" si="1"/>
        <v>68.671748416556198</v>
      </c>
      <c r="H15" s="37">
        <f>IF('Tabl. II (2)'!B15&gt;0,'Tabl. II (2)'!H15*3/'Tabl. II (2)'!B15,"X")</f>
        <v>1.7210216110019647</v>
      </c>
      <c r="I15" s="37">
        <f>IF('Tabl. II (2)'!C15&gt;0,'Tabl. II (2)'!I15*3/'Tabl. II (2)'!C15,"X")</f>
        <v>1.3621323529411764</v>
      </c>
      <c r="J15" s="126">
        <f t="shared" si="2"/>
        <v>79.146731466559231</v>
      </c>
    </row>
    <row r="16" spans="1:11" x14ac:dyDescent="0.2">
      <c r="A16" s="42" t="s">
        <v>19</v>
      </c>
      <c r="B16" s="37"/>
      <c r="C16" s="37"/>
      <c r="D16" s="126"/>
      <c r="E16" s="37"/>
      <c r="F16" s="37"/>
      <c r="G16" s="37"/>
      <c r="H16" s="37"/>
      <c r="I16" s="37"/>
      <c r="J16" s="126"/>
    </row>
    <row r="17" spans="1:10" x14ac:dyDescent="0.2">
      <c r="A17" s="43" t="s">
        <v>20</v>
      </c>
      <c r="B17" s="39" t="s">
        <v>180</v>
      </c>
      <c r="C17" s="39" t="s">
        <v>180</v>
      </c>
      <c r="D17" s="39" t="s">
        <v>180</v>
      </c>
      <c r="E17" s="39" t="s">
        <v>180</v>
      </c>
      <c r="F17" s="39" t="s">
        <v>180</v>
      </c>
      <c r="G17" s="39" t="s">
        <v>180</v>
      </c>
      <c r="H17" s="39" t="s">
        <v>180</v>
      </c>
      <c r="I17" s="39" t="s">
        <v>180</v>
      </c>
      <c r="J17" s="39" t="s">
        <v>180</v>
      </c>
    </row>
    <row r="18" spans="1:10" ht="25.5" x14ac:dyDescent="0.2">
      <c r="A18" s="28" t="s">
        <v>21</v>
      </c>
      <c r="B18" s="37">
        <f>IF('Tabl. II (2)'!B18&gt;0,'Tabl. II (2)'!E18/'Tabl. II (2)'!B18*100,"X")</f>
        <v>94.354838709677423</v>
      </c>
      <c r="C18" s="37">
        <f>IF('Tabl. II (2)'!C18&gt;0,'Tabl. II (2)'!F18/'Tabl. II (2)'!C18*100,"X")</f>
        <v>96.666666666666671</v>
      </c>
      <c r="D18" s="126">
        <f>C18*100/B18</f>
        <v>102.45014245014247</v>
      </c>
      <c r="E18" s="37">
        <f>IF('Tabl. II (2)'!E18&gt;0,'Tabl. II (2)'!H18/('Tabl. II (2)'!E18/91.25),"X")</f>
        <v>14.038461538461538</v>
      </c>
      <c r="F18" s="37">
        <f>IF('Tabl. II (2)'!F18&gt;0,'Tabl. II (2)'!I18/('Tabl. II (2)'!F18/91.25),"X")</f>
        <v>11.537356321839081</v>
      </c>
      <c r="G18" s="37">
        <f t="shared" si="1"/>
        <v>82.18390804597702</v>
      </c>
      <c r="H18" s="37">
        <f>IF('Tabl. II (2)'!B18&gt;0,'Tabl. II (2)'!H18*3/'Tabl. II (2)'!B18,"X")</f>
        <v>0.43548387096774194</v>
      </c>
      <c r="I18" s="37">
        <f>IF('Tabl. II (2)'!C18&gt;0,'Tabl. II (2)'!I18*3/'Tabl. II (2)'!C18,"X")</f>
        <v>0.36666666666666664</v>
      </c>
      <c r="J18" s="126">
        <f t="shared" si="2"/>
        <v>84.197530864197532</v>
      </c>
    </row>
    <row r="19" spans="1:10" ht="25.5" x14ac:dyDescent="0.2">
      <c r="A19" s="28" t="s">
        <v>188</v>
      </c>
      <c r="B19" s="37">
        <f>IF('Tabl. II (2)'!B19&gt;0,'Tabl. II (2)'!E19/'Tabl. II (2)'!B19*100,"X")</f>
        <v>92.493245851022778</v>
      </c>
      <c r="C19" s="37">
        <f>IF('Tabl. II (2)'!C19&gt;0,'Tabl. II (2)'!F19/'Tabl. II (2)'!C19*100,"X")</f>
        <v>101.31373858828769</v>
      </c>
      <c r="D19" s="126">
        <f>C19*100/B19</f>
        <v>109.53636414865569</v>
      </c>
      <c r="E19" s="37">
        <f>IF('Tabl. II (2)'!E19&gt;0,'Tabl. II (2)'!H19/('Tabl. II (2)'!E19/91.25),"X")</f>
        <v>37.790788650114749</v>
      </c>
      <c r="F19" s="37">
        <f>IF('Tabl. II (2)'!F19&gt;0,'Tabl. II (2)'!I19/('Tabl. II (2)'!F19/91.25),"X")</f>
        <v>28.99945054945055</v>
      </c>
      <c r="G19" s="37">
        <f t="shared" si="1"/>
        <v>76.736822874858134</v>
      </c>
      <c r="H19" s="37">
        <f>IF('Tabl. II (2)'!B19&gt;0,'Tabl. II (2)'!H19*3/'Tabl. II (2)'!B19,"X")</f>
        <v>1.1491702045542262</v>
      </c>
      <c r="I19" s="37">
        <f>IF('Tabl. II (2)'!C19&gt;0,'Tabl. II (2)'!I19*3/'Tabl. II (2)'!C19,"X")</f>
        <v>0.96593186372745488</v>
      </c>
      <c r="J19" s="126">
        <f t="shared" si="2"/>
        <v>84.054725740313529</v>
      </c>
    </row>
    <row r="20" spans="1:10" x14ac:dyDescent="0.2">
      <c r="A20" s="20" t="s">
        <v>22</v>
      </c>
      <c r="B20" s="37">
        <f>IF('Tabl. II (2)'!B20&gt;0,'Tabl. II (2)'!E20/'Tabl. II (2)'!B20*100,"X")</f>
        <v>88.439306358381501</v>
      </c>
      <c r="C20" s="37">
        <f>IF('Tabl. II (2)'!C20&gt;0,'Tabl. II (2)'!F20/'Tabl. II (2)'!C20*100,"X")</f>
        <v>94.904458598726109</v>
      </c>
      <c r="D20" s="126">
        <f>C20*100/B20</f>
        <v>107.31027018025893</v>
      </c>
      <c r="E20" s="37">
        <f>IF('Tabl. II (2)'!E20&gt;0,'Tabl. II (2)'!H20/('Tabl. II (2)'!E20/91.25),"X")</f>
        <v>97.214052287581694</v>
      </c>
      <c r="F20" s="37">
        <f>IF('Tabl. II (2)'!F20&gt;0,'Tabl. II (2)'!I20/('Tabl. II (2)'!F20/91.25),"X")</f>
        <v>90.637583892617457</v>
      </c>
      <c r="G20" s="37">
        <f t="shared" si="1"/>
        <v>93.235064026022172</v>
      </c>
      <c r="H20" s="37">
        <f>IF('Tabl. II (2)'!B20&gt;0,'Tabl. II (2)'!H20*3/'Tabl. II (2)'!B20,"X")</f>
        <v>2.8265895953757227</v>
      </c>
      <c r="I20" s="37">
        <f>IF('Tabl. II (2)'!C20&gt;0,'Tabl. II (2)'!I20*3/'Tabl. II (2)'!C20,"X")</f>
        <v>2.8280254777070062</v>
      </c>
      <c r="J20" s="126">
        <f t="shared" si="2"/>
        <v>100.05079910906177</v>
      </c>
    </row>
    <row r="21" spans="1:10" ht="25.5" x14ac:dyDescent="0.2">
      <c r="A21" s="18" t="s">
        <v>23</v>
      </c>
      <c r="B21" s="37">
        <f>IF('Tabl. II (2)'!B21&gt;0,'Tabl. II (2)'!E21/'Tabl. II (2)'!B21*100,"X")</f>
        <v>94.782608695652172</v>
      </c>
      <c r="C21" s="37">
        <f>IF('Tabl. II (2)'!C21&gt;0,'Tabl. II (2)'!F21/'Tabl. II (2)'!C21*100,"X")</f>
        <v>94.827586206896555</v>
      </c>
      <c r="D21" s="126">
        <f>C21*100/B21</f>
        <v>100.04745333755142</v>
      </c>
      <c r="E21" s="37">
        <f>IF('Tabl. II (2)'!E21&gt;0,'Tabl. II (2)'!H21/('Tabl. II (2)'!E21/91.25),"X")</f>
        <v>36.834862385321102</v>
      </c>
      <c r="F21" s="37">
        <f>IF('Tabl. II (2)'!F21&gt;0,'Tabl. II (2)'!I21/('Tabl. II (2)'!F21/91.25),"X")</f>
        <v>27.375</v>
      </c>
      <c r="G21" s="37">
        <f t="shared" si="1"/>
        <v>74.318181818181813</v>
      </c>
      <c r="H21" s="37">
        <f>IF('Tabl. II (2)'!B21&gt;0,'Tabl. II (2)'!H21*3/'Tabl. II (2)'!B21,"X")</f>
        <v>1.1478260869565218</v>
      </c>
      <c r="I21" s="37">
        <f>IF('Tabl. II (2)'!C21&gt;0,'Tabl. II (2)'!I21*3/'Tabl. II (2)'!C21,"X")</f>
        <v>0.85344827586206895</v>
      </c>
      <c r="J21" s="126">
        <f t="shared" si="2"/>
        <v>74.353448275862064</v>
      </c>
    </row>
    <row r="22" spans="1:10" x14ac:dyDescent="0.2">
      <c r="A22" s="220" t="s">
        <v>24</v>
      </c>
      <c r="B22" s="220"/>
      <c r="C22" s="220"/>
      <c r="D22" s="220"/>
      <c r="E22" s="220"/>
      <c r="F22" s="220"/>
      <c r="G22" s="220"/>
      <c r="H22" s="220"/>
      <c r="I22" s="220"/>
    </row>
    <row r="23" spans="1:10" ht="26.25" thickBot="1" x14ac:dyDescent="0.25">
      <c r="A23" s="70" t="s">
        <v>25</v>
      </c>
      <c r="B23" s="72">
        <f>IF('Tabl. II (2)'!B23&gt;0,'Tabl. II (2)'!E23/'Tabl. II (2)'!B23*100,"X")</f>
        <v>89.222034950767309</v>
      </c>
      <c r="C23" s="72">
        <f>IF('Tabl. II (2)'!C23&gt;0,'Tabl. II (2)'!F23/'Tabl. II (2)'!C23*100,"X")</f>
        <v>93.830872972480407</v>
      </c>
      <c r="D23" s="72">
        <f t="shared" ref="D23:D54" si="3">C23*100/B23</f>
        <v>105.16558272208907</v>
      </c>
      <c r="E23" s="36">
        <f>IF('Tabl. II (2)'!E23&gt;0,'Tabl. II (2)'!H23/('Tabl. II (2)'!E23/91.25),"X")</f>
        <v>96.248881487373239</v>
      </c>
      <c r="F23" s="36">
        <f>IF('Tabl. II (2)'!F23&gt;0,'Tabl. II (2)'!I23/('Tabl. II (2)'!F23/91.25),"X")</f>
        <v>110.45353015441391</v>
      </c>
      <c r="G23" s="36">
        <f t="shared" ref="G23:G43" si="4">F23*100/E23</f>
        <v>114.75824804146337</v>
      </c>
      <c r="H23" s="72">
        <f>IF('Tabl. II (2)'!B23&gt;0,'Tabl. II (2)'!H23*3/'Tabl. II (2)'!B23,"X")</f>
        <v>2.8232945977113455</v>
      </c>
      <c r="I23" s="72">
        <f>IF('Tabl. II (2)'!C23&gt;0,'Tabl. II (2)'!I23*3/'Tabl. II (2)'!C23,"X")</f>
        <v>3.4073264078731547</v>
      </c>
      <c r="J23" s="72">
        <f t="shared" ref="J23:J43" si="5">I23*100/H23</f>
        <v>120.68618027446531</v>
      </c>
    </row>
    <row r="24" spans="1:10" ht="28.5" thickTop="1" x14ac:dyDescent="0.2">
      <c r="A24" s="28" t="s">
        <v>26</v>
      </c>
      <c r="B24" s="16">
        <f>IF('Tabl. II (2)'!B24&gt;0,'Tabl. II (2)'!E24/'Tabl. II (2)'!B24*100,"X")</f>
        <v>84.413230629814223</v>
      </c>
      <c r="C24" s="16">
        <f>IF('Tabl. II (2)'!C24&gt;0,'Tabl. II (2)'!F24/'Tabl. II (2)'!C24*100,"X")</f>
        <v>88.330975954738335</v>
      </c>
      <c r="D24" s="127">
        <f t="shared" si="3"/>
        <v>104.64115079554885</v>
      </c>
      <c r="E24" s="16">
        <f>IF('Tabl. II (2)'!E24&gt;0,'Tabl. II (2)'!H24/('Tabl. II (2)'!E24/91.25),"X")</f>
        <v>185.29186795491142</v>
      </c>
      <c r="F24" s="16">
        <f>IF('Tabl. II (2)'!F24&gt;0,'Tabl. II (2)'!I24/('Tabl. II (2)'!F24/91.25),"X")</f>
        <v>225.89671737389912</v>
      </c>
      <c r="G24" s="16">
        <f t="shared" si="4"/>
        <v>121.91399431996034</v>
      </c>
      <c r="H24" s="32">
        <f>IF('Tabl. II (2)'!B24&gt;0,'Tabl. II (2)'!H24*3/'Tabl. II (2)'!B24,"X")</f>
        <v>5.1422745808790209</v>
      </c>
      <c r="I24" s="32">
        <f>IF('Tabl. II (2)'!C24&gt;0,'Tabl. II (2)'!I24*3/'Tabl. II (2)'!C24,"X")</f>
        <v>6.5601131541725604</v>
      </c>
      <c r="J24" s="32">
        <f t="shared" si="5"/>
        <v>127.57220663722656</v>
      </c>
    </row>
    <row r="25" spans="1:10" ht="15" x14ac:dyDescent="0.2">
      <c r="A25" s="18" t="s">
        <v>27</v>
      </c>
      <c r="B25" s="16">
        <f>IF('Tabl. II (2)'!B25&gt;0,'Tabl. II (2)'!E25/'Tabl. II (2)'!B25*100,"X")</f>
        <v>93.399655634207008</v>
      </c>
      <c r="C25" s="16">
        <f>IF('Tabl. II (2)'!C25&gt;0,'Tabl. II (2)'!F25/'Tabl. II (2)'!C25*100,"X")</f>
        <v>97.524071526822553</v>
      </c>
      <c r="D25" s="127">
        <f t="shared" si="3"/>
        <v>104.41587912140547</v>
      </c>
      <c r="E25" s="16">
        <f>IF('Tabl. II (2)'!E25&gt;0,'Tabl. II (2)'!H25/('Tabl. II (2)'!E25/91.25),"X")</f>
        <v>42.503584596476855</v>
      </c>
      <c r="F25" s="16">
        <f>IF('Tabl. II (2)'!F25&gt;0,'Tabl. II (2)'!I25/('Tabl. II (2)'!F25/91.25),"X")</f>
        <v>46.97637517630465</v>
      </c>
      <c r="G25" s="16">
        <f t="shared" si="4"/>
        <v>110.52332555546043</v>
      </c>
      <c r="H25" s="32">
        <f>IF('Tabl. II (2)'!B25&gt;0,'Tabl. II (2)'!H25*3/'Tabl. II (2)'!B25,"X")</f>
        <v>1.3051463554620242</v>
      </c>
      <c r="I25" s="32">
        <f>IF('Tabl. II (2)'!C25&gt;0,'Tabl. II (2)'!I25*3/'Tabl. II (2)'!C25,"X")</f>
        <v>1.5061898211829436</v>
      </c>
      <c r="J25" s="32">
        <f t="shared" si="5"/>
        <v>115.40390201294701</v>
      </c>
    </row>
    <row r="26" spans="1:10" x14ac:dyDescent="0.2">
      <c r="A26" s="28" t="s">
        <v>28</v>
      </c>
      <c r="B26" s="16">
        <f>IF('Tabl. II (2)'!B26&gt;0,'Tabl. II (2)'!E26/'Tabl. II (2)'!B26*100,"X")</f>
        <v>102.04918032786885</v>
      </c>
      <c r="C26" s="16">
        <f>IF('Tabl. II (2)'!C26&gt;0,'Tabl. II (2)'!F26/'Tabl. II (2)'!C26*100,"X")</f>
        <v>94.514767932489448</v>
      </c>
      <c r="D26" s="127">
        <f t="shared" si="3"/>
        <v>92.616881026214557</v>
      </c>
      <c r="E26" s="16">
        <f>IF('Tabl. II (2)'!E26&gt;0,'Tabl. II (2)'!H26/('Tabl. II (2)'!E26/91.25),"X")</f>
        <v>26.019076305220885</v>
      </c>
      <c r="F26" s="16">
        <f>IF('Tabl. II (2)'!F26&gt;0,'Tabl. II (2)'!I26/('Tabl. II (2)'!F26/91.25),"X")</f>
        <v>30.552455357142854</v>
      </c>
      <c r="G26" s="16">
        <f t="shared" si="4"/>
        <v>117.42328973843055</v>
      </c>
      <c r="H26" s="32">
        <f>IF('Tabl. II (2)'!B26&gt;0,'Tabl. II (2)'!H26*3/'Tabl. II (2)'!B26,"X")</f>
        <v>0.87295081967213117</v>
      </c>
      <c r="I26" s="32">
        <f>IF('Tabl. II (2)'!C26&gt;0,'Tabl. II (2)'!I26*3/'Tabl. II (2)'!C26,"X")</f>
        <v>0.94936708860759489</v>
      </c>
      <c r="J26" s="32">
        <f t="shared" si="5"/>
        <v>108.75378855410946</v>
      </c>
    </row>
    <row r="27" spans="1:10" x14ac:dyDescent="0.2">
      <c r="A27" s="21" t="s">
        <v>29</v>
      </c>
      <c r="B27" s="16">
        <f>IF('Tabl. II (2)'!B27&gt;0,'Tabl. II (2)'!E27/'Tabl. II (2)'!B27*100,"X")</f>
        <v>82.716049382716051</v>
      </c>
      <c r="C27" s="16">
        <f>IF('Tabl. II (2)'!C27&gt;0,'Tabl. II (2)'!F27/'Tabl. II (2)'!C27*100,"X")</f>
        <v>87.272727272727266</v>
      </c>
      <c r="D27" s="127">
        <f t="shared" si="3"/>
        <v>105.50881953867027</v>
      </c>
      <c r="E27" s="16">
        <f>IF('Tabl. II (2)'!E27&gt;0,'Tabl. II (2)'!H27/('Tabl. II (2)'!E27/91.25),"X")</f>
        <v>84.167910447761187</v>
      </c>
      <c r="F27" s="16">
        <f>IF('Tabl. II (2)'!F27&gt;0,'Tabl. II (2)'!I27/('Tabl. II (2)'!F27/91.25),"X")</f>
        <v>73.86904761904762</v>
      </c>
      <c r="G27" s="16">
        <f t="shared" si="4"/>
        <v>87.763908152257684</v>
      </c>
      <c r="H27" s="32">
        <f>IF('Tabl. II (2)'!B27&gt;0,'Tabl. II (2)'!H27*3/'Tabl. II (2)'!B27,"X")</f>
        <v>2.2888888888888888</v>
      </c>
      <c r="I27" s="32">
        <f>IF('Tabl. II (2)'!C27&gt;0,'Tabl. II (2)'!I27*3/'Tabl. II (2)'!C27,"X")</f>
        <v>2.1194805194805193</v>
      </c>
      <c r="J27" s="32">
        <f t="shared" si="5"/>
        <v>92.598663472449871</v>
      </c>
    </row>
    <row r="28" spans="1:10" ht="27.75" x14ac:dyDescent="0.2">
      <c r="A28" s="44" t="s">
        <v>30</v>
      </c>
      <c r="B28" s="16">
        <f>IF('Tabl. II (2)'!B28&gt;0,'Tabl. II (2)'!E28/'Tabl. II (2)'!B28*100,"X")</f>
        <v>66.666666666666657</v>
      </c>
      <c r="C28" s="16">
        <f>IF('Tabl. II (2)'!C28&gt;0,'Tabl. II (2)'!F28/'Tabl. II (2)'!C28*100,"X")</f>
        <v>100</v>
      </c>
      <c r="D28" s="127">
        <f t="shared" si="3"/>
        <v>150.00000000000003</v>
      </c>
      <c r="E28" s="45">
        <f>IF('Tabl. II (2)'!E28&gt;0,'Tabl. II (2)'!H28/('Tabl. II (2)'!E28/91.25),"X")</f>
        <v>109.5</v>
      </c>
      <c r="F28" s="45">
        <f>IF('Tabl. II (2)'!F28&gt;0,'Tabl. II (2)'!I28/('Tabl. II (2)'!F28/91.25),"X")</f>
        <v>60.833333333333343</v>
      </c>
      <c r="G28" s="45">
        <f t="shared" si="4"/>
        <v>55.555555555555564</v>
      </c>
      <c r="H28" s="32">
        <f>IF('Tabl. II (2)'!B28&gt;0,'Tabl. II (2)'!H28*3/'Tabl. II (2)'!B28,"X")</f>
        <v>2.4</v>
      </c>
      <c r="I28" s="32">
        <f>IF('Tabl. II (2)'!C28&gt;0,'Tabl. II (2)'!I28*3/'Tabl. II (2)'!C28,"X")</f>
        <v>2</v>
      </c>
      <c r="J28" s="32">
        <f t="shared" si="5"/>
        <v>83.333333333333343</v>
      </c>
    </row>
    <row r="29" spans="1:10" x14ac:dyDescent="0.2">
      <c r="A29" s="28" t="s">
        <v>186</v>
      </c>
      <c r="B29" s="16">
        <f>IF('Tabl. II (2)'!B29&gt;0,'Tabl. II (2)'!E29/'Tabl. II (2)'!B29*100,"X")</f>
        <v>88.429752066115711</v>
      </c>
      <c r="C29" s="16">
        <f>IF('Tabl. II (2)'!C29&gt;0,'Tabl. II (2)'!F29/'Tabl. II (2)'!C29*100,"X")</f>
        <v>100.59464816650147</v>
      </c>
      <c r="D29" s="127">
        <f t="shared" si="3"/>
        <v>113.75656474903435</v>
      </c>
      <c r="E29" s="16">
        <f>IF('Tabl. II (2)'!E29&gt;0,'Tabl. II (2)'!H29/('Tabl. II (2)'!E29/91.25),"X")</f>
        <v>40.188376168224295</v>
      </c>
      <c r="F29" s="16">
        <f>IF('Tabl. II (2)'!F29&gt;0,'Tabl. II (2)'!I29/('Tabl. II (2)'!F29/91.25),"X")</f>
        <v>24.992610837438423</v>
      </c>
      <c r="G29" s="16">
        <f t="shared" si="4"/>
        <v>62.188655577478414</v>
      </c>
      <c r="H29" s="32">
        <f>IF('Tabl. II (2)'!B29&gt;0,'Tabl. II (2)'!H29*3/'Tabl. II (2)'!B29,"X")</f>
        <v>1.1683884297520661</v>
      </c>
      <c r="I29" s="32">
        <f>IF('Tabl. II (2)'!C29&gt;0,'Tabl. II (2)'!I29*3/'Tabl. II (2)'!C29,"X")</f>
        <v>0.82656095143706643</v>
      </c>
      <c r="J29" s="32">
        <f t="shared" si="5"/>
        <v>70.743678248548207</v>
      </c>
    </row>
    <row r="30" spans="1:10" ht="33" customHeight="1" thickBot="1" x14ac:dyDescent="0.25">
      <c r="A30" s="70" t="s">
        <v>32</v>
      </c>
      <c r="B30" s="72">
        <f>IF('Tabl. II (2)'!B30&gt;0,'Tabl. II (2)'!E30/'Tabl. II (2)'!B30*100,"X")</f>
        <v>111.65413533834587</v>
      </c>
      <c r="C30" s="72">
        <f>IF('Tabl. II (2)'!C30&gt;0,'Tabl. II (2)'!F30/'Tabl. II (2)'!C30*100,"X")</f>
        <v>89.393939393939391</v>
      </c>
      <c r="D30" s="72">
        <f t="shared" si="3"/>
        <v>80.063258851137647</v>
      </c>
      <c r="E30" s="36">
        <f>IF('Tabl. II (2)'!E30&gt;0,'Tabl. II (2)'!H30/('Tabl. II (2)'!E30/91.25),"X")</f>
        <v>81.725589225589232</v>
      </c>
      <c r="F30" s="36">
        <f>IF('Tabl. II (2)'!F30&gt;0,'Tabl. II (2)'!I30/('Tabl. II (2)'!F30/91.25),"X")</f>
        <v>126.82203389830508</v>
      </c>
      <c r="G30" s="36">
        <f t="shared" si="4"/>
        <v>155.18032369058236</v>
      </c>
      <c r="H30" s="72">
        <f>IF('Tabl. II (2)'!B30&gt;0,'Tabl. II (2)'!H30*3/'Tabl. II (2)'!B30,"X")</f>
        <v>3</v>
      </c>
      <c r="I30" s="72">
        <f>IF('Tabl. II (2)'!C30&gt;0,'Tabl. II (2)'!I30*3/'Tabl. II (2)'!C30,"X")</f>
        <v>3.7272727272727271</v>
      </c>
      <c r="J30" s="72">
        <f t="shared" si="5"/>
        <v>124.24242424242424</v>
      </c>
    </row>
    <row r="31" spans="1:10" ht="26.25" thickTop="1" x14ac:dyDescent="0.2">
      <c r="A31" s="20" t="s">
        <v>33</v>
      </c>
      <c r="B31" s="16">
        <f>IF('Tabl. II (2)'!B31&gt;0,'Tabl. II (2)'!E31/'Tabl. II (2)'!B31*100,"X")</f>
        <v>114.44444444444444</v>
      </c>
      <c r="C31" s="16">
        <f>IF('Tabl. II (2)'!C31&gt;0,'Tabl. II (2)'!F31/'Tabl. II (2)'!C31*100,"X")</f>
        <v>80.769230769230774</v>
      </c>
      <c r="D31" s="127">
        <f t="shared" si="3"/>
        <v>70.575056011949215</v>
      </c>
      <c r="E31" s="16">
        <f>IF('Tabl. II (2)'!E31&gt;0,'Tabl. II (2)'!H31/('Tabl. II (2)'!E31/91.25),"X")</f>
        <v>148.83495145631068</v>
      </c>
      <c r="F31" s="16">
        <f>IF('Tabl. II (2)'!F31&gt;0,'Tabl. II (2)'!I31/('Tabl. II (2)'!F31/91.25),"X")</f>
        <v>247.67857142857142</v>
      </c>
      <c r="G31" s="16">
        <f t="shared" si="4"/>
        <v>166.41156462585033</v>
      </c>
      <c r="H31" s="32">
        <f>IF('Tabl. II (2)'!B31&gt;0,'Tabl. II (2)'!H31*3/'Tabl. II (2)'!B31,"X")</f>
        <v>5.6</v>
      </c>
      <c r="I31" s="32">
        <f>IF('Tabl. II (2)'!C31&gt;0,'Tabl. II (2)'!I31*3/'Tabl. II (2)'!C31,"X")</f>
        <v>6.5769230769230766</v>
      </c>
      <c r="J31" s="32">
        <f t="shared" si="5"/>
        <v>117.44505494505493</v>
      </c>
    </row>
    <row r="32" spans="1:10" x14ac:dyDescent="0.2">
      <c r="A32" s="18" t="s">
        <v>34</v>
      </c>
      <c r="B32" s="16">
        <f>IF('Tabl. II (2)'!B32&gt;0,'Tabl. II (2)'!E32/'Tabl. II (2)'!B32*100,"X")</f>
        <v>106.19469026548674</v>
      </c>
      <c r="C32" s="16">
        <f>IF('Tabl. II (2)'!C32&gt;0,'Tabl. II (2)'!F32/'Tabl. II (2)'!C32*100,"X")</f>
        <v>93.877551020408163</v>
      </c>
      <c r="D32" s="129">
        <f t="shared" si="3"/>
        <v>88.401360544217667</v>
      </c>
      <c r="E32" s="16">
        <f>IF('Tabl. II (2)'!E32&gt;0,'Tabl. II (2)'!H32/('Tabl. II (2)'!E32/91.25),"X")</f>
        <v>43.34375</v>
      </c>
      <c r="F32" s="16">
        <f>IF('Tabl. II (2)'!F32&gt;0,'Tabl. II (2)'!I32/('Tabl. II (2)'!F32/91.25),"X")</f>
        <v>55.543478260869563</v>
      </c>
      <c r="G32" s="16">
        <f t="shared" si="4"/>
        <v>128.14645308924483</v>
      </c>
      <c r="H32" s="32">
        <f>IF('Tabl. II (2)'!B32&gt;0,'Tabl. II (2)'!H32*3/'Tabl. II (2)'!B32,"X")</f>
        <v>1.5132743362831858</v>
      </c>
      <c r="I32" s="32">
        <f>IF('Tabl. II (2)'!C32&gt;0,'Tabl. II (2)'!I32*3/'Tabl. II (2)'!C32,"X")</f>
        <v>1.7142857142857142</v>
      </c>
      <c r="J32" s="32">
        <f t="shared" si="5"/>
        <v>113.28320802005013</v>
      </c>
    </row>
    <row r="33" spans="1:11" x14ac:dyDescent="0.2">
      <c r="A33" s="18" t="s">
        <v>35</v>
      </c>
      <c r="B33" s="16">
        <f>IF('Tabl. II (2)'!B33&gt;0,'Tabl. II (2)'!E33/'Tabl. II (2)'!B33*100,"X")</f>
        <v>150</v>
      </c>
      <c r="C33" s="16">
        <f>IF('Tabl. II (2)'!C33&gt;0,'Tabl. II (2)'!F33/'Tabl. II (2)'!C33*100,"X")</f>
        <v>114.81481481481481</v>
      </c>
      <c r="D33" s="129">
        <f t="shared" si="3"/>
        <v>76.543209876543216</v>
      </c>
      <c r="E33" s="16">
        <f>IF('Tabl. II (2)'!E33&gt;0,'Tabl. II (2)'!H33/('Tabl. II (2)'!E33/91.25),"X")</f>
        <v>39.107142857142854</v>
      </c>
      <c r="F33" s="16">
        <f>IF('Tabl. II (2)'!F33&gt;0,'Tabl. II (2)'!I33/('Tabl. II (2)'!F33/91.25),"X")</f>
        <v>58.870967741935488</v>
      </c>
      <c r="G33" s="16">
        <f t="shared" si="4"/>
        <v>150.53763440860217</v>
      </c>
      <c r="H33" s="32">
        <f>IF('Tabl. II (2)'!B33&gt;0,'Tabl. II (2)'!H33*3/'Tabl. II (2)'!B33,"X")</f>
        <v>1.9285714285714286</v>
      </c>
      <c r="I33" s="32">
        <f>IF('Tabl. II (2)'!C33&gt;0,'Tabl. II (2)'!I33*3/'Tabl. II (2)'!C33,"X")</f>
        <v>2.2222222222222223</v>
      </c>
      <c r="J33" s="32">
        <f t="shared" si="5"/>
        <v>115.22633744855968</v>
      </c>
    </row>
    <row r="34" spans="1:11" x14ac:dyDescent="0.2">
      <c r="A34" s="21" t="s">
        <v>36</v>
      </c>
      <c r="B34" s="16">
        <f>IF('Tabl. II (2)'!B34&gt;0,'Tabl. II (2)'!E34/'Tabl. II (2)'!B34*100,"X")</f>
        <v>100</v>
      </c>
      <c r="C34" s="16">
        <f>IF('Tabl. II (2)'!C34&gt;0,'Tabl. II (2)'!F34/'Tabl. II (2)'!C34*100,"X")</f>
        <v>112.5</v>
      </c>
      <c r="D34" s="129">
        <f t="shared" si="3"/>
        <v>112.5</v>
      </c>
      <c r="E34" s="16">
        <f>IF('Tabl. II (2)'!E34&gt;0,'Tabl. II (2)'!H34/('Tabl. II (2)'!E34/91.25),"X")</f>
        <v>77.5625</v>
      </c>
      <c r="F34" s="16">
        <f>IF('Tabl. II (2)'!F34&gt;0,'Tabl. II (2)'!I34/('Tabl. II (2)'!F34/91.25),"X")</f>
        <v>65.902777777777786</v>
      </c>
      <c r="G34" s="16">
        <f t="shared" si="4"/>
        <v>84.967320261437919</v>
      </c>
      <c r="H34" s="32">
        <f>IF('Tabl. II (2)'!B34&gt;0,'Tabl. II (2)'!H34*3/'Tabl. II (2)'!B34,"X")</f>
        <v>2.5499999999999998</v>
      </c>
      <c r="I34" s="32">
        <f>IF('Tabl. II (2)'!C34&gt;0,'Tabl. II (2)'!I34*3/'Tabl. II (2)'!C34,"X")</f>
        <v>2.4375</v>
      </c>
      <c r="J34" s="32">
        <f t="shared" si="5"/>
        <v>95.588235294117652</v>
      </c>
    </row>
    <row r="35" spans="1:11" ht="25.5" x14ac:dyDescent="0.2">
      <c r="A35" s="47" t="s">
        <v>37</v>
      </c>
      <c r="B35" s="39" t="s">
        <v>180</v>
      </c>
      <c r="C35" s="16">
        <f>IF('Tabl. II (2)'!C35&gt;0,'Tabl. II (2)'!F35/'Tabl. II (2)'!C35*100,"X")</f>
        <v>100</v>
      </c>
      <c r="D35" s="128" t="s">
        <v>180</v>
      </c>
      <c r="E35" s="128" t="s">
        <v>180</v>
      </c>
      <c r="F35" s="128" t="s">
        <v>180</v>
      </c>
      <c r="G35" s="128" t="s">
        <v>180</v>
      </c>
      <c r="H35" s="128" t="s">
        <v>180</v>
      </c>
      <c r="I35" s="128" t="s">
        <v>180</v>
      </c>
      <c r="J35" s="128" t="s">
        <v>180</v>
      </c>
      <c r="K35" s="16"/>
    </row>
    <row r="36" spans="1:11" x14ac:dyDescent="0.2">
      <c r="A36" s="28" t="s">
        <v>186</v>
      </c>
      <c r="B36" s="16">
        <f>IF('Tabl. II (2)'!B36&gt;0,'Tabl. II (2)'!E36/'Tabl. II (2)'!B36*100,"X")</f>
        <v>73.333333333333329</v>
      </c>
      <c r="C36" s="16">
        <f>IF('Tabl. II (2)'!C36&gt;0,'Tabl. II (2)'!F36/'Tabl. II (2)'!C36*100,"X")</f>
        <v>55.555555555555557</v>
      </c>
      <c r="D36" s="129">
        <f t="shared" si="3"/>
        <v>75.757575757575765</v>
      </c>
      <c r="E36" s="16">
        <f>IF('Tabl. II (2)'!E36&gt;0,'Tabl. II (2)'!H36/('Tabl. II (2)'!E36/91.25),"X")</f>
        <v>49.772727272727273</v>
      </c>
      <c r="F36" s="16">
        <f>IF('Tabl. II (2)'!F36&gt;0,'Tabl. II (2)'!I36/('Tabl. II (2)'!F36/91.25),"X")</f>
        <v>100.375</v>
      </c>
      <c r="G36" s="16">
        <f t="shared" si="4"/>
        <v>201.66666666666666</v>
      </c>
      <c r="H36" s="32">
        <f>IF('Tabl. II (2)'!B36&gt;0,'Tabl. II (2)'!H36*3/'Tabl. II (2)'!B36,"X")</f>
        <v>1.2</v>
      </c>
      <c r="I36" s="32">
        <f>IF('Tabl. II (2)'!C36&gt;0,'Tabl. II (2)'!I36*3/'Tabl. II (2)'!C36,"X")</f>
        <v>1.8333333333333333</v>
      </c>
      <c r="J36" s="32">
        <f t="shared" si="5"/>
        <v>152.77777777777777</v>
      </c>
    </row>
    <row r="37" spans="1:11" ht="31.5" customHeight="1" thickBot="1" x14ac:dyDescent="0.25">
      <c r="A37" s="70" t="s">
        <v>39</v>
      </c>
      <c r="B37" s="72">
        <f>IF('Tabl. II (2)'!B37&gt;0,'Tabl. II (2)'!E37/'Tabl. II (2)'!B37*100,"X")</f>
        <v>88.436323057609144</v>
      </c>
      <c r="C37" s="72">
        <f>IF('Tabl. II (2)'!C37&gt;0,'Tabl. II (2)'!F37/'Tabl. II (2)'!C37*100,"X")</f>
        <v>98.486407053637024</v>
      </c>
      <c r="D37" s="72">
        <f t="shared" si="3"/>
        <v>111.36420381191229</v>
      </c>
      <c r="E37" s="36">
        <f>IF('Tabl. II (2)'!E37&gt;0,'Tabl. II (2)'!H37/('Tabl. II (2)'!E37/91.25),"X")</f>
        <v>230.77326498422713</v>
      </c>
      <c r="F37" s="36">
        <f>IF('Tabl. II (2)'!F37&gt;0,'Tabl. II (2)'!I37/('Tabl. II (2)'!F37/91.25),"X")</f>
        <v>223.8361683079678</v>
      </c>
      <c r="G37" s="36">
        <f t="shared" si="4"/>
        <v>96.993977323701912</v>
      </c>
      <c r="H37" s="72">
        <f>IF('Tabl. II (2)'!B37&gt;0,'Tabl. II (2)'!H37*3/'Tabl. II (2)'!B37,"X")</f>
        <v>6.7097224159575948</v>
      </c>
      <c r="I37" s="72">
        <f>IF('Tabl. II (2)'!C37&gt;0,'Tabl. II (2)'!I37*3/'Tabl. II (2)'!C37,"X")</f>
        <v>7.2476120499632621</v>
      </c>
      <c r="J37" s="72">
        <f t="shared" si="5"/>
        <v>108.01657059204737</v>
      </c>
    </row>
    <row r="38" spans="1:11" ht="26.25" thickTop="1" x14ac:dyDescent="0.2">
      <c r="A38" s="28" t="s">
        <v>40</v>
      </c>
      <c r="B38" s="16">
        <f>IF('Tabl. II (2)'!B38&gt;0,'Tabl. II (2)'!E38/'Tabl. II (2)'!B38*100,"X")</f>
        <v>87.661141804788215</v>
      </c>
      <c r="C38" s="16">
        <f>IF('Tabl. II (2)'!C38&gt;0,'Tabl. II (2)'!F38/'Tabl. II (2)'!C38*100,"X")</f>
        <v>99.11775297083183</v>
      </c>
      <c r="D38" s="16">
        <f t="shared" si="3"/>
        <v>113.06920139319681</v>
      </c>
      <c r="E38" s="16">
        <f>IF('Tabl. II (2)'!E38&gt;0,'Tabl. II (2)'!H38/('Tabl. II (2)'!E38/91.25),"X")</f>
        <v>268.57405462184875</v>
      </c>
      <c r="F38" s="16">
        <f>IF('Tabl. II (2)'!F38&gt;0,'Tabl. II (2)'!I38/('Tabl. II (2)'!F38/91.25),"X")</f>
        <v>261.11920980926431</v>
      </c>
      <c r="G38" s="16">
        <f t="shared" si="4"/>
        <v>97.224287050705314</v>
      </c>
      <c r="H38" s="32">
        <f>IF('Tabl. II (2)'!B38&gt;0,'Tabl. II (2)'!H38*3/'Tabl. II (2)'!B38,"X")</f>
        <v>7.7403314917127073</v>
      </c>
      <c r="I38" s="32">
        <f>IF('Tabl. II (2)'!C38&gt;0,'Tabl. II (2)'!I38*3/'Tabl. II (2)'!C38,"X")</f>
        <v>8.5090025207057973</v>
      </c>
      <c r="J38" s="32">
        <f t="shared" si="5"/>
        <v>109.93072492846177</v>
      </c>
    </row>
    <row r="39" spans="1:11" x14ac:dyDescent="0.2">
      <c r="A39" s="18" t="s">
        <v>41</v>
      </c>
      <c r="B39" s="16">
        <f>IF('Tabl. II (2)'!B39&gt;0,'Tabl. II (2)'!E39/'Tabl. II (2)'!B39*100,"X")</f>
        <v>96.333754740834394</v>
      </c>
      <c r="C39" s="16">
        <f>IF('Tabl. II (2)'!C39&gt;0,'Tabl. II (2)'!F39/'Tabl. II (2)'!C39*100,"X")</f>
        <v>98.955613577023499</v>
      </c>
      <c r="D39" s="16">
        <f t="shared" si="3"/>
        <v>102.72164086538791</v>
      </c>
      <c r="E39" s="16">
        <f>IF('Tabl. II (2)'!E39&gt;0,'Tabl. II (2)'!H39/('Tabl. II (2)'!E39/91.25),"X")</f>
        <v>42.990485564304457</v>
      </c>
      <c r="F39" s="16">
        <f>IF('Tabl. II (2)'!F39&gt;0,'Tabl. II (2)'!I39/('Tabl. II (2)'!F39/91.25),"X")</f>
        <v>44.300791556728228</v>
      </c>
      <c r="G39" s="16">
        <f t="shared" si="4"/>
        <v>103.04789763414939</v>
      </c>
      <c r="H39" s="32">
        <f>IF('Tabl. II (2)'!B39&gt;0,'Tabl. II (2)'!H39*3/'Tabl. II (2)'!B39,"X")</f>
        <v>1.361567635903919</v>
      </c>
      <c r="I39" s="32">
        <f>IF('Tabl. II (2)'!C39&gt;0,'Tabl. II (2)'!I39*3/'Tabl. II (2)'!C39,"X")</f>
        <v>1.4412532637075719</v>
      </c>
      <c r="J39" s="32">
        <f t="shared" si="5"/>
        <v>105.85249132708351</v>
      </c>
    </row>
    <row r="40" spans="1:11" x14ac:dyDescent="0.2">
      <c r="A40" s="28" t="s">
        <v>42</v>
      </c>
      <c r="B40" s="16">
        <f>IF('Tabl. II (2)'!B40&gt;0,'Tabl. II (2)'!E40/'Tabl. II (2)'!B40*100,"X")</f>
        <v>125</v>
      </c>
      <c r="C40" s="16">
        <f>IF('Tabl. II (2)'!C40&gt;0,'Tabl. II (2)'!F40/'Tabl. II (2)'!C40*100,"X")</f>
        <v>71.428571428571431</v>
      </c>
      <c r="D40" s="16">
        <f t="shared" si="3"/>
        <v>57.142857142857146</v>
      </c>
      <c r="E40" s="16">
        <f>IF('Tabl. II (2)'!E40&gt;0,'Tabl. II (2)'!H40/('Tabl. II (2)'!E40/91.25),"X")</f>
        <v>36.5</v>
      </c>
      <c r="F40" s="16">
        <f>IF('Tabl. II (2)'!F40&gt;0,'Tabl. II (2)'!I40/('Tabl. II (2)'!F40/91.25),"X")</f>
        <v>54.75</v>
      </c>
      <c r="G40" s="16">
        <f t="shared" si="4"/>
        <v>150</v>
      </c>
      <c r="H40" s="32">
        <f>IF('Tabl. II (2)'!B40&gt;0,'Tabl. II (2)'!H40*3/'Tabl. II (2)'!B40,"X")</f>
        <v>1.5</v>
      </c>
      <c r="I40" s="32">
        <f>IF('Tabl. II (2)'!C40&gt;0,'Tabl. II (2)'!I40*3/'Tabl. II (2)'!C40,"X")</f>
        <v>1.2857142857142858</v>
      </c>
      <c r="J40" s="32">
        <f t="shared" si="5"/>
        <v>85.714285714285722</v>
      </c>
    </row>
    <row r="41" spans="1:11" x14ac:dyDescent="0.2">
      <c r="A41" s="21" t="s">
        <v>43</v>
      </c>
      <c r="B41" s="16">
        <f>IF('Tabl. II (2)'!B41&gt;0,'Tabl. II (2)'!E41/'Tabl. II (2)'!B41*100,"X")</f>
        <v>82.880434782608688</v>
      </c>
      <c r="C41" s="16">
        <f>IF('Tabl. II (2)'!C41&gt;0,'Tabl. II (2)'!F41/'Tabl. II (2)'!C41*100,"X")</f>
        <v>89.819004524886878</v>
      </c>
      <c r="D41" s="16">
        <f t="shared" si="3"/>
        <v>108.37178250871598</v>
      </c>
      <c r="E41" s="16">
        <f>IF('Tabl. II (2)'!E41&gt;0,'Tabl. II (2)'!H41/('Tabl. II (2)'!E41/91.25),"X")</f>
        <v>74.795081967213108</v>
      </c>
      <c r="F41" s="16">
        <f>IF('Tabl. II (2)'!F41&gt;0,'Tabl. II (2)'!I41/('Tabl. II (2)'!F41/91.25),"X")</f>
        <v>69.184508816120896</v>
      </c>
      <c r="G41" s="16">
        <f t="shared" si="4"/>
        <v>92.498740554156171</v>
      </c>
      <c r="H41" s="32">
        <f>IF('Tabl. II (2)'!B41&gt;0,'Tabl. II (2)'!H41*3/'Tabl. II (2)'!B41,"X")</f>
        <v>2.0380434782608696</v>
      </c>
      <c r="I41" s="32">
        <f>IF('Tabl. II (2)'!C41&gt;0,'Tabl. II (2)'!I41*3/'Tabl. II (2)'!C41,"X")</f>
        <v>2.0429864253393664</v>
      </c>
      <c r="J41" s="32">
        <f t="shared" si="5"/>
        <v>100.24253393665157</v>
      </c>
    </row>
    <row r="42" spans="1:11" ht="25.5" x14ac:dyDescent="0.2">
      <c r="A42" s="47" t="s">
        <v>44</v>
      </c>
      <c r="B42" s="16">
        <f>IF('Tabl. II (2)'!B42&gt;0,'Tabl. II (2)'!E42/'Tabl. II (2)'!B42*100,"X")</f>
        <v>100</v>
      </c>
      <c r="C42" s="16">
        <f>IF('Tabl. II (2)'!C42&gt;0,'Tabl. II (2)'!F42/'Tabl. II (2)'!C42*100,"X")</f>
        <v>33.333333333333329</v>
      </c>
      <c r="D42" s="16">
        <f t="shared" si="3"/>
        <v>33.333333333333329</v>
      </c>
      <c r="E42" s="45">
        <f>IF('Tabl. II (2)'!E42&gt;0,'Tabl. II (2)'!H42/('Tabl. II (2)'!E42/91.25),"X")</f>
        <v>91.25</v>
      </c>
      <c r="F42" s="45">
        <f>IF('Tabl. II (2)'!F42&gt;0,'Tabl. II (2)'!I42/('Tabl. II (2)'!F42/91.25),"X")</f>
        <v>273.75</v>
      </c>
      <c r="G42" s="45">
        <f t="shared" si="4"/>
        <v>300</v>
      </c>
      <c r="H42" s="32">
        <f>IF('Tabl. II (2)'!B42&gt;0,'Tabl. II (2)'!H42*3/'Tabl. II (2)'!B42,"X")</f>
        <v>3</v>
      </c>
      <c r="I42" s="32">
        <f>IF('Tabl. II (2)'!C42&gt;0,'Tabl. II (2)'!I42*3/'Tabl. II (2)'!C42,"X")</f>
        <v>3</v>
      </c>
      <c r="J42" s="32">
        <f t="shared" si="5"/>
        <v>100</v>
      </c>
    </row>
    <row r="43" spans="1:11" x14ac:dyDescent="0.2">
      <c r="A43" s="28" t="s">
        <v>186</v>
      </c>
      <c r="B43" s="16">
        <f>IF('Tabl. II (2)'!B43&gt;0,'Tabl. II (2)'!E43/'Tabl. II (2)'!B43*100,"X")</f>
        <v>96.875</v>
      </c>
      <c r="C43" s="16">
        <f>IF('Tabl. II (2)'!C43&gt;0,'Tabl. II (2)'!F43/'Tabl. II (2)'!C43*100,"X")</f>
        <v>109.09090909090908</v>
      </c>
      <c r="D43" s="16">
        <f t="shared" si="3"/>
        <v>112.60997067448679</v>
      </c>
      <c r="E43" s="16">
        <f>IF('Tabl. II (2)'!E43&gt;0,'Tabl. II (2)'!H43/('Tabl. II (2)'!E43/91.25),"X")</f>
        <v>32.37903225806452</v>
      </c>
      <c r="F43" s="16">
        <f>IF('Tabl. II (2)'!F43&gt;0,'Tabl. II (2)'!I43/('Tabl. II (2)'!F43/91.25),"X")</f>
        <v>30.416666666666668</v>
      </c>
      <c r="G43" s="16">
        <f t="shared" si="4"/>
        <v>93.939393939393938</v>
      </c>
      <c r="H43" s="32">
        <f>IF('Tabl. II (2)'!B43&gt;0,'Tabl. II (2)'!H43*3/'Tabl. II (2)'!B43,"X")</f>
        <v>1.03125</v>
      </c>
      <c r="I43" s="32">
        <f>IF('Tabl. II (2)'!C43&gt;0,'Tabl. II (2)'!I43*3/'Tabl. II (2)'!C43,"X")</f>
        <v>1.0909090909090908</v>
      </c>
      <c r="J43" s="32">
        <f t="shared" si="5"/>
        <v>105.78512396694214</v>
      </c>
    </row>
    <row r="44" spans="1:11" ht="10.5" customHeight="1" x14ac:dyDescent="0.2">
      <c r="A44" s="221" t="s">
        <v>38</v>
      </c>
      <c r="B44" s="221"/>
      <c r="C44" s="221"/>
      <c r="D44" s="221"/>
      <c r="E44" s="221"/>
      <c r="F44" s="221"/>
      <c r="G44" s="221"/>
      <c r="H44" s="221"/>
      <c r="I44" s="221"/>
    </row>
    <row r="45" spans="1:11" ht="25.5" customHeight="1" thickBot="1" x14ac:dyDescent="0.25">
      <c r="A45" s="70" t="s">
        <v>45</v>
      </c>
      <c r="B45" s="72">
        <f>IF('Tabl. II (2)'!B45&gt;0,'Tabl. II (2)'!E45/'Tabl. II (2)'!B45*100,"X")</f>
        <v>102.63728323699422</v>
      </c>
      <c r="C45" s="72">
        <f>IF('Tabl. II (2)'!C45&gt;0,'Tabl. II (2)'!F45/'Tabl. II (2)'!C45*100,"X")</f>
        <v>100.41074249605056</v>
      </c>
      <c r="D45" s="72">
        <f t="shared" si="3"/>
        <v>97.830670619172096</v>
      </c>
      <c r="E45" s="36">
        <f>IF('Tabl. II (2)'!E45&gt;0,'Tabl. II (2)'!H45/('Tabl. II (2)'!E45/91.25),"X")</f>
        <v>175.56230200633578</v>
      </c>
      <c r="F45" s="36">
        <f>IF('Tabl. II (2)'!F45&gt;0,'Tabl. II (2)'!I45/('Tabl. II (2)'!F45/91.25),"X")</f>
        <v>133.25715859030836</v>
      </c>
      <c r="G45" s="36">
        <f t="shared" ref="G45:G65" si="6">F45*100/E45</f>
        <v>75.903059522140083</v>
      </c>
      <c r="H45" s="72">
        <f>IF('Tabl. II (2)'!B45&gt;0,'Tabl. II (2)'!H45*3/'Tabl. II (2)'!B45,"X")</f>
        <v>5.9241329479768785</v>
      </c>
      <c r="I45" s="72">
        <f>IF('Tabl. II (2)'!C45&gt;0,'Tabl. II (2)'!I45*3/'Tabl. II (2)'!C45,"X")</f>
        <v>4.3990521327014216</v>
      </c>
      <c r="J45" s="72">
        <f t="shared" ref="J45:J65" si="7">I45*100/H45</f>
        <v>74.256472150978993</v>
      </c>
    </row>
    <row r="46" spans="1:11" ht="25.5" customHeight="1" thickTop="1" x14ac:dyDescent="0.2">
      <c r="A46" s="28" t="s">
        <v>46</v>
      </c>
      <c r="B46" s="16">
        <f>IF('Tabl. II (2)'!B46&gt;0,'Tabl. II (2)'!E46/'Tabl. II (2)'!B46*100,"X")</f>
        <v>84.193888303477351</v>
      </c>
      <c r="C46" s="16">
        <f>IF('Tabl. II (2)'!C46&gt;0,'Tabl. II (2)'!F46/'Tabl. II (2)'!C46*100,"X")</f>
        <v>79.620379620379623</v>
      </c>
      <c r="D46" s="16">
        <f t="shared" si="3"/>
        <v>94.567885181151766</v>
      </c>
      <c r="E46" s="16">
        <f>IF('Tabl. II (2)'!E46&gt;0,'Tabl. II (2)'!H46/('Tabl. II (2)'!E46/91.25),"X")</f>
        <v>211.27972465581979</v>
      </c>
      <c r="F46" s="16">
        <f>IF('Tabl. II (2)'!F46&gt;0,'Tabl. II (2)'!I46/('Tabl. II (2)'!F46/91.25),"X")</f>
        <v>284.39774153074029</v>
      </c>
      <c r="G46" s="16">
        <f t="shared" si="6"/>
        <v>134.6072094679372</v>
      </c>
      <c r="H46" s="32">
        <f>IF('Tabl. II (2)'!B46&gt;0,'Tabl. II (2)'!H46*3/'Tabl. II (2)'!B46,"X")</f>
        <v>5.8482613277133826</v>
      </c>
      <c r="I46" s="32">
        <f>IF('Tabl. II (2)'!C46&gt;0,'Tabl. II (2)'!I46*3/'Tabl. II (2)'!C46,"X")</f>
        <v>7.4445554445554443</v>
      </c>
      <c r="J46" s="32">
        <f t="shared" si="7"/>
        <v>127.29519129519129</v>
      </c>
    </row>
    <row r="47" spans="1:11" x14ac:dyDescent="0.2">
      <c r="A47" s="21" t="s">
        <v>47</v>
      </c>
      <c r="B47" s="16">
        <f>IF('Tabl. II (2)'!B47&gt;0,'Tabl. II (2)'!E47/'Tabl. II (2)'!B47*100,"X")</f>
        <v>114.37865972674039</v>
      </c>
      <c r="C47" s="16">
        <f>IF('Tabl. II (2)'!C47&gt;0,'Tabl. II (2)'!F47/'Tabl. II (2)'!C47*100,"X")</f>
        <v>137.82521681120747</v>
      </c>
      <c r="D47" s="16">
        <f t="shared" si="3"/>
        <v>120.49906611992371</v>
      </c>
      <c r="E47" s="16">
        <f>IF('Tabl. II (2)'!E47&gt;0,'Tabl. II (2)'!H47/('Tabl. II (2)'!E47/91.25),"X")</f>
        <v>179.43757110352672</v>
      </c>
      <c r="F47" s="16">
        <f>IF('Tabl. II (2)'!F47&gt;0,'Tabl. II (2)'!I47/('Tabl. II (2)'!F47/91.25),"X")</f>
        <v>71.462971926427883</v>
      </c>
      <c r="G47" s="16">
        <f t="shared" si="6"/>
        <v>39.826091875261305</v>
      </c>
      <c r="H47" s="32">
        <f>IF('Tabl. II (2)'!B47&gt;0,'Tabl. II (2)'!H47*3/'Tabl. II (2)'!B47,"X")</f>
        <v>6.7475601821730642</v>
      </c>
      <c r="I47" s="32">
        <f>IF('Tabl. II (2)'!C47&gt;0,'Tabl. II (2)'!I47*3/'Tabl. II (2)'!C47,"X")</f>
        <v>3.2381587725150101</v>
      </c>
      <c r="J47" s="32">
        <f t="shared" si="7"/>
        <v>47.990068781752676</v>
      </c>
    </row>
    <row r="48" spans="1:11" x14ac:dyDescent="0.2">
      <c r="A48" s="28" t="s">
        <v>48</v>
      </c>
      <c r="B48" s="16">
        <f>IF('Tabl. II (2)'!B48&gt;0,'Tabl. II (2)'!E48/'Tabl. II (2)'!B48*100,"X")</f>
        <v>103.2258064516129</v>
      </c>
      <c r="C48" s="16">
        <f>IF('Tabl. II (2)'!C48&gt;0,'Tabl. II (2)'!F48/'Tabl. II (2)'!C48*100,"X")</f>
        <v>40.425531914893611</v>
      </c>
      <c r="D48" s="16">
        <f t="shared" si="3"/>
        <v>39.162234042553187</v>
      </c>
      <c r="E48" s="16">
        <f>IF('Tabl. II (2)'!E48&gt;0,'Tabl. II (2)'!H48/('Tabl. II (2)'!E48/91.25),"X")</f>
        <v>22.8125</v>
      </c>
      <c r="F48" s="16">
        <f>IF('Tabl. II (2)'!F48&gt;0,'Tabl. II (2)'!I48/('Tabl. II (2)'!F48/91.25),"X")</f>
        <v>144.07894736842104</v>
      </c>
      <c r="G48" s="16">
        <f t="shared" si="6"/>
        <v>631.57894736842093</v>
      </c>
      <c r="H48" s="32">
        <f>IF('Tabl. II (2)'!B48&gt;0,'Tabl. II (2)'!H48*3/'Tabl. II (2)'!B48,"X")</f>
        <v>0.77419354838709675</v>
      </c>
      <c r="I48" s="32">
        <f>IF('Tabl. II (2)'!C48&gt;0,'Tabl. II (2)'!I48*3/'Tabl. II (2)'!C48,"X")</f>
        <v>1.9148936170212767</v>
      </c>
      <c r="J48" s="16">
        <f t="shared" si="7"/>
        <v>247.34042553191492</v>
      </c>
    </row>
    <row r="49" spans="1:10" x14ac:dyDescent="0.2">
      <c r="A49" s="21" t="s">
        <v>49</v>
      </c>
      <c r="B49" s="16">
        <f>IF('Tabl. II (2)'!B49&gt;0,'Tabl. II (2)'!E49/'Tabl. II (2)'!B49*100,"X")</f>
        <v>109.25925925925925</v>
      </c>
      <c r="C49" s="16">
        <f>IF('Tabl. II (2)'!C49&gt;0,'Tabl. II (2)'!F49/'Tabl. II (2)'!C49*100,"X")</f>
        <v>79.47019867549669</v>
      </c>
      <c r="D49" s="16">
        <f t="shared" si="3"/>
        <v>72.735436075878326</v>
      </c>
      <c r="E49" s="16">
        <f>IF('Tabl. II (2)'!E49&gt;0,'Tabl. II (2)'!H49/('Tabl. II (2)'!E49/91.25),"X")</f>
        <v>52.584745762711862</v>
      </c>
      <c r="F49" s="16">
        <f>IF('Tabl. II (2)'!F49&gt;0,'Tabl. II (2)'!I49/('Tabl. II (2)'!F49/91.25),"X")</f>
        <v>79.84375</v>
      </c>
      <c r="G49" s="16">
        <f t="shared" si="6"/>
        <v>151.83823529411765</v>
      </c>
      <c r="H49" s="32">
        <f>IF('Tabl. II (2)'!B49&gt;0,'Tabl. II (2)'!H49*3/'Tabl. II (2)'!B49,"X")</f>
        <v>1.8888888888888888</v>
      </c>
      <c r="I49" s="32">
        <f>IF('Tabl. II (2)'!C49&gt;0,'Tabl. II (2)'!I49*3/'Tabl. II (2)'!C49,"X")</f>
        <v>2.0860927152317883</v>
      </c>
      <c r="J49" s="32">
        <f t="shared" si="7"/>
        <v>110.44020257109467</v>
      </c>
    </row>
    <row r="50" spans="1:10" ht="25.5" x14ac:dyDescent="0.2">
      <c r="A50" s="47" t="s">
        <v>192</v>
      </c>
      <c r="B50" s="16">
        <f>IF('Tabl. II (2)'!B50&gt;0,'Tabl. II (2)'!E50/'Tabl. II (2)'!B50*100,"X")</f>
        <v>300</v>
      </c>
      <c r="C50" s="16" t="s">
        <v>180</v>
      </c>
      <c r="D50" s="16" t="s">
        <v>180</v>
      </c>
      <c r="E50" s="16" t="s">
        <v>180</v>
      </c>
      <c r="F50" s="16" t="s">
        <v>180</v>
      </c>
      <c r="G50" s="16" t="s">
        <v>180</v>
      </c>
      <c r="H50" s="16" t="s">
        <v>180</v>
      </c>
      <c r="I50" s="16" t="s">
        <v>180</v>
      </c>
      <c r="J50" s="16" t="s">
        <v>180</v>
      </c>
    </row>
    <row r="51" spans="1:10" x14ac:dyDescent="0.2">
      <c r="A51" s="28" t="s">
        <v>186</v>
      </c>
      <c r="B51" s="16">
        <f>IF('Tabl. II (2)'!B51&gt;0,'Tabl. II (2)'!E51/'Tabl. II (2)'!B51*100,"X")</f>
        <v>81.818181818181827</v>
      </c>
      <c r="C51" s="16">
        <f>IF('Tabl. II (2)'!C51&gt;0,'Tabl. II (2)'!F51/'Tabl. II (2)'!C51*100,"X")</f>
        <v>37.259100642398288</v>
      </c>
      <c r="D51" s="16">
        <f t="shared" si="3"/>
        <v>45.538900785153459</v>
      </c>
      <c r="E51" s="16">
        <f>IF('Tabl. II (2)'!E51&gt;0,'Tabl. II (2)'!H51/('Tabl. II (2)'!E51/91.25),"X")</f>
        <v>62.100694444444443</v>
      </c>
      <c r="F51" s="16">
        <f>IF('Tabl. II (2)'!F51&gt;0,'Tabl. II (2)'!I51/('Tabl. II (2)'!F51/91.25),"X")</f>
        <v>211.86781609195404</v>
      </c>
      <c r="G51" s="16">
        <f t="shared" si="6"/>
        <v>341.1681914144969</v>
      </c>
      <c r="H51" s="32">
        <f>IF('Tabl. II (2)'!B51&gt;0,'Tabl. II (2)'!H51*3/'Tabl. II (2)'!B51,"X")</f>
        <v>1.6704545454545454</v>
      </c>
      <c r="I51" s="32">
        <f>IF('Tabl. II (2)'!C51&gt;0,'Tabl. II (2)'!I51*3/'Tabl. II (2)'!C51,"X")</f>
        <v>2.5952890792291221</v>
      </c>
      <c r="J51" s="32">
        <f t="shared" si="7"/>
        <v>155.36424419875016</v>
      </c>
    </row>
    <row r="52" spans="1:10" ht="30" customHeight="1" thickBot="1" x14ac:dyDescent="0.25">
      <c r="A52" s="64" t="s">
        <v>50</v>
      </c>
      <c r="B52" s="66">
        <f>IF('Tabl. II (2)'!B52&gt;0,'Tabl. II (2)'!E52/'Tabl. II (2)'!B52*100,"X")</f>
        <v>101.58764355181935</v>
      </c>
      <c r="C52" s="66">
        <f>IF('Tabl. II (2)'!C52&gt;0,'Tabl. II (2)'!F52/'Tabl. II (2)'!C52*100,"X")</f>
        <v>93.176143651132961</v>
      </c>
      <c r="D52" s="66">
        <f t="shared" si="3"/>
        <v>91.719957657649829</v>
      </c>
      <c r="E52" s="35">
        <f>IF('Tabl. II (2)'!E52&gt;0,'Tabl. II (2)'!H52/('Tabl. II (2)'!E52/91.25),"X")</f>
        <v>111.6792105775681</v>
      </c>
      <c r="F52" s="35">
        <f>IF('Tabl. II (2)'!F52&gt;0,'Tabl. II (2)'!I52/('Tabl. II (2)'!F52/91.25),"X")</f>
        <v>117.42012099715976</v>
      </c>
      <c r="G52" s="35">
        <f t="shared" si="6"/>
        <v>105.14053635399245</v>
      </c>
      <c r="H52" s="66">
        <f>IF('Tabl. II (2)'!B52&gt;0,'Tabl. II (2)'!H52*3/'Tabl. II (2)'!B52,"X")</f>
        <v>3.7299379187844042</v>
      </c>
      <c r="I52" s="66">
        <f>IF('Tabl. II (2)'!C52&gt;0,'Tabl. II (2)'!I52*3/'Tabl. II (2)'!C52,"X")</f>
        <v>3.5969602394185549</v>
      </c>
      <c r="J52" s="66">
        <f t="shared" si="7"/>
        <v>96.434855424907795</v>
      </c>
    </row>
    <row r="53" spans="1:10" ht="25.5" customHeight="1" thickTop="1" thickBot="1" x14ac:dyDescent="0.25">
      <c r="A53" s="67" t="s">
        <v>51</v>
      </c>
      <c r="B53" s="69">
        <f>IF('Tabl. II (2)'!B53&gt;0,'Tabl. II (2)'!E53/'Tabl. II (2)'!B53*100,"X")</f>
        <v>97.729383837341317</v>
      </c>
      <c r="C53" s="69">
        <f>IF('Tabl. II (2)'!C53&gt;0,'Tabl. II (2)'!F53/'Tabl. II (2)'!C53*100,"X")</f>
        <v>96.43006522648399</v>
      </c>
      <c r="D53" s="69">
        <f t="shared" si="3"/>
        <v>98.67049339733903</v>
      </c>
      <c r="E53" s="36">
        <f>IF('Tabl. II (2)'!E53&gt;0,'Tabl. II (2)'!H53/('Tabl. II (2)'!E53/91.25),"X")</f>
        <v>40.460687506600486</v>
      </c>
      <c r="F53" s="36">
        <f>IF('Tabl. II (2)'!F53&gt;0,'Tabl. II (2)'!I53/('Tabl. II (2)'!F53/91.25),"X")</f>
        <v>42.233464825387152</v>
      </c>
      <c r="G53" s="36">
        <f t="shared" si="6"/>
        <v>104.38148095851676</v>
      </c>
      <c r="H53" s="69">
        <f>IF('Tabl. II (2)'!B53&gt;0,'Tabl. II (2)'!H53*3/'Tabl. II (2)'!B53,"X")</f>
        <v>1.3000103209825575</v>
      </c>
      <c r="I53" s="69">
        <f>IF('Tabl. II (2)'!C53&gt;0,'Tabl. II (2)'!I53*3/'Tabl. II (2)'!C53,"X")</f>
        <v>1.3389290195679453</v>
      </c>
      <c r="J53" s="69">
        <f t="shared" si="7"/>
        <v>102.99372227721798</v>
      </c>
    </row>
    <row r="54" spans="1:10" ht="13.5" thickTop="1" x14ac:dyDescent="0.2">
      <c r="A54" s="28" t="s">
        <v>52</v>
      </c>
      <c r="B54" s="16">
        <f>IF('Tabl. II (2)'!B54&gt;0,'Tabl. II (2)'!E54/'Tabl. II (2)'!B54*100,"X")</f>
        <v>98.614834673815906</v>
      </c>
      <c r="C54" s="16">
        <f>IF('Tabl. II (2)'!C54&gt;0,'Tabl. II (2)'!F54/'Tabl. II (2)'!C54*100,"X")</f>
        <v>104.02532790592491</v>
      </c>
      <c r="D54" s="16">
        <f t="shared" si="3"/>
        <v>105.4864901918713</v>
      </c>
      <c r="E54" s="16">
        <f>IF('Tabl. II (2)'!E54&gt;0,'Tabl. II (2)'!H54/('Tabl. II (2)'!E54/91.25),"X")</f>
        <v>236.41481649297688</v>
      </c>
      <c r="F54" s="16">
        <f>IF('Tabl. II (2)'!F54&gt;0,'Tabl. II (2)'!I54/('Tabl. II (2)'!F54/91.25),"X")</f>
        <v>220.2298913043478</v>
      </c>
      <c r="G54" s="16">
        <f t="shared" si="6"/>
        <v>93.154014021320918</v>
      </c>
      <c r="H54" s="32">
        <f>IF('Tabl. II (2)'!B54&gt;0,'Tabl. II (2)'!H54*3/'Tabl. II (2)'!B54,"X")</f>
        <v>7.6648793565683651</v>
      </c>
      <c r="I54" s="32">
        <f>IF('Tabl. II (2)'!C54&gt;0,'Tabl. II (2)'!I54*3/'Tabl. II (2)'!C54,"X")</f>
        <v>7.5318860244233381</v>
      </c>
      <c r="J54" s="32">
        <f t="shared" si="7"/>
        <v>98.264899863935113</v>
      </c>
    </row>
    <row r="55" spans="1:10" ht="25.5" customHeight="1" x14ac:dyDescent="0.2">
      <c r="A55" s="48" t="s">
        <v>191</v>
      </c>
      <c r="B55" s="39" t="s">
        <v>180</v>
      </c>
      <c r="C55" s="39" t="s">
        <v>180</v>
      </c>
      <c r="D55" s="39" t="s">
        <v>180</v>
      </c>
      <c r="E55" s="39" t="s">
        <v>180</v>
      </c>
      <c r="F55" s="39" t="s">
        <v>180</v>
      </c>
      <c r="G55" s="39" t="s">
        <v>180</v>
      </c>
      <c r="H55" s="39" t="s">
        <v>180</v>
      </c>
      <c r="I55" s="39" t="s">
        <v>180</v>
      </c>
      <c r="J55" s="39" t="s">
        <v>180</v>
      </c>
    </row>
    <row r="56" spans="1:10" ht="69" customHeight="1" x14ac:dyDescent="0.2">
      <c r="A56" s="20" t="s">
        <v>55</v>
      </c>
      <c r="B56" s="16">
        <f>IF('Tabl. II (2)'!B56&gt;0,'Tabl. II (2)'!E56/'Tabl. II (2)'!B56*100,"X")</f>
        <v>96.333717391946578</v>
      </c>
      <c r="C56" s="16">
        <f>IF('Tabl. II (2)'!C56&gt;0,'Tabl. II (2)'!F56/'Tabl. II (2)'!C56*100,"X")</f>
        <v>97.962789356025098</v>
      </c>
      <c r="D56" s="16">
        <f t="shared" ref="D56:D65" si="8">C56*100/B56</f>
        <v>101.69107142149453</v>
      </c>
      <c r="E56" s="16">
        <f>IF('Tabl. II (2)'!E56&gt;0,'Tabl. II (2)'!H56/('Tabl. II (2)'!E56/91.25),"X")</f>
        <v>40.862135058881258</v>
      </c>
      <c r="F56" s="16">
        <f>IF('Tabl. II (2)'!F56&gt;0,'Tabl. II (2)'!I56/('Tabl. II (2)'!F56/91.25),"X")</f>
        <v>37.519001435459529</v>
      </c>
      <c r="G56" s="16">
        <f t="shared" si="6"/>
        <v>91.818504787857123</v>
      </c>
      <c r="H56" s="32">
        <f>IF('Tabl. II (2)'!B56&gt;0,'Tabl. II (2)'!H56*3/'Tabl. II (2)'!B56,"X")</f>
        <v>1.2941593547815298</v>
      </c>
      <c r="I56" s="32">
        <f>IF('Tabl. II (2)'!C56&gt;0,'Tabl. II (2)'!I56*3/'Tabl. II (2)'!C56,"X")</f>
        <v>1.2083723948943534</v>
      </c>
      <c r="J56" s="32">
        <f t="shared" si="7"/>
        <v>93.371221281968161</v>
      </c>
    </row>
    <row r="57" spans="1:10" ht="38.25" x14ac:dyDescent="0.2">
      <c r="A57" s="21" t="s">
        <v>56</v>
      </c>
      <c r="B57" s="16">
        <f>IF('Tabl. II (2)'!B57&gt;0,'Tabl. II (2)'!E57/'Tabl. II (2)'!B57*100,"X")</f>
        <v>97.495917256396297</v>
      </c>
      <c r="C57" s="16">
        <f>IF('Tabl. II (2)'!C57&gt;0,'Tabl. II (2)'!F57/'Tabl. II (2)'!C57*100,"X")</f>
        <v>97.4603620036481</v>
      </c>
      <c r="D57" s="16">
        <f t="shared" si="8"/>
        <v>99.963531547013716</v>
      </c>
      <c r="E57" s="16">
        <f>IF('Tabl. II (2)'!E57&gt;0,'Tabl. II (2)'!H57/('Tabl. II (2)'!E57/91.25),"X")</f>
        <v>13.870917085427136</v>
      </c>
      <c r="F57" s="16">
        <f>IF('Tabl. II (2)'!F57&gt;0,'Tabl. II (2)'!I57/('Tabl. II (2)'!F57/91.25),"X")</f>
        <v>13.715087820328248</v>
      </c>
      <c r="G57" s="16">
        <f t="shared" si="6"/>
        <v>98.876575614004622</v>
      </c>
      <c r="H57" s="32">
        <f>IF('Tabl. II (2)'!B57&gt;0,'Tabl. II (2)'!H57*3/'Tabl. II (2)'!B57,"X")</f>
        <v>0.44461077844311375</v>
      </c>
      <c r="I57" s="32">
        <f>IF('Tabl. II (2)'!C57&gt;0,'Tabl. II (2)'!I57*3/'Tabl. II (2)'!C57,"X")</f>
        <v>0.43945559141293672</v>
      </c>
      <c r="J57" s="32">
        <f t="shared" si="7"/>
        <v>98.840516856512366</v>
      </c>
    </row>
    <row r="58" spans="1:10" ht="25.5" x14ac:dyDescent="0.2">
      <c r="A58" s="20" t="s">
        <v>57</v>
      </c>
      <c r="B58" s="16">
        <f>IF('Tabl. II (2)'!B58&gt;0,'Tabl. II (2)'!E58/'Tabl. II (2)'!B58*100,"X")</f>
        <v>96.49252505339247</v>
      </c>
      <c r="C58" s="16">
        <f>IF('Tabl. II (2)'!C58&gt;0,'Tabl. II (2)'!F58/'Tabl. II (2)'!C58*100,"X")</f>
        <v>96.985350156660175</v>
      </c>
      <c r="D58" s="16">
        <f t="shared" si="8"/>
        <v>100.51073915103268</v>
      </c>
      <c r="E58" s="16">
        <f>IF('Tabl. II (2)'!E58&gt;0,'Tabl. II (2)'!H58/('Tabl. II (2)'!E58/91.25),"X")</f>
        <v>11.706286711500809</v>
      </c>
      <c r="F58" s="16">
        <f>IF('Tabl. II (2)'!F58&gt;0,'Tabl. II (2)'!I58/('Tabl. II (2)'!F58/91.25),"X")</f>
        <v>11.369401030297738</v>
      </c>
      <c r="G58" s="16">
        <f t="shared" si="6"/>
        <v>97.122181529416167</v>
      </c>
      <c r="H58" s="32">
        <f>IF('Tabl. II (2)'!B58&gt;0,'Tabl. II (2)'!H58*3/'Tabl. II (2)'!B58,"X")</f>
        <v>0.37136520453425331</v>
      </c>
      <c r="I58" s="32">
        <f>IF('Tabl. II (2)'!C58&gt;0,'Tabl. II (2)'!I58*3/'Tabl. II (2)'!C58,"X")</f>
        <v>0.3625201117791515</v>
      </c>
      <c r="J58" s="32">
        <f t="shared" si="7"/>
        <v>97.618222534823943</v>
      </c>
    </row>
    <row r="59" spans="1:10" x14ac:dyDescent="0.2">
      <c r="A59" s="21" t="s">
        <v>58</v>
      </c>
      <c r="B59" s="16">
        <f>IF('Tabl. II (2)'!B59&gt;0,'Tabl. II (2)'!E59/'Tabl. II (2)'!B59*100,"X")</f>
        <v>100.33472803347281</v>
      </c>
      <c r="C59" s="16">
        <f>IF('Tabl. II (2)'!C59&gt;0,'Tabl. II (2)'!F59/'Tabl. II (2)'!C59*100,"X")</f>
        <v>96.033755274261594</v>
      </c>
      <c r="D59" s="16">
        <f t="shared" si="8"/>
        <v>95.713375773763644</v>
      </c>
      <c r="E59" s="16">
        <f>IF('Tabl. II (2)'!E59&gt;0,'Tabl. II (2)'!H59/('Tabl. II (2)'!E59/91.25),"X")</f>
        <v>34.780025020850708</v>
      </c>
      <c r="F59" s="16">
        <f>IF('Tabl. II (2)'!F59&gt;0,'Tabl. II (2)'!I59/('Tabl. II (2)'!F59/91.25),"X")</f>
        <v>35.922671353251317</v>
      </c>
      <c r="G59" s="16">
        <f t="shared" si="6"/>
        <v>103.28535224375368</v>
      </c>
      <c r="H59" s="32">
        <f>IF('Tabl. II (2)'!B59&gt;0,'Tabl. II (2)'!H59*3/'Tabl. II (2)'!B59,"X")</f>
        <v>1.1472803347280334</v>
      </c>
      <c r="I59" s="32">
        <f>IF('Tabl. II (2)'!C59&gt;0,'Tabl. II (2)'!I59*3/'Tabl. II (2)'!C59,"X")</f>
        <v>1.1341772151898735</v>
      </c>
      <c r="J59" s="32">
        <f t="shared" si="7"/>
        <v>98.857897312319395</v>
      </c>
    </row>
    <row r="60" spans="1:10" ht="25.5" x14ac:dyDescent="0.2">
      <c r="A60" s="28" t="s">
        <v>189</v>
      </c>
      <c r="B60" s="16">
        <f>IF('Tabl. II (2)'!B60&gt;0,'Tabl. II (2)'!E60/'Tabl. II (2)'!B60*100,"X")</f>
        <v>98.027730407058641</v>
      </c>
      <c r="C60" s="16">
        <f>IF('Tabl. II (2)'!C60&gt;0,'Tabl. II (2)'!F60/'Tabl. II (2)'!C60*100,"X")</f>
        <v>87.914348853158572</v>
      </c>
      <c r="D60" s="16">
        <f t="shared" si="8"/>
        <v>89.683142196698412</v>
      </c>
      <c r="E60" s="16">
        <f>IF('Tabl. II (2)'!E60&gt;0,'Tabl. II (2)'!H60/('Tabl. II (2)'!E60/91.25),"X")</f>
        <v>64.505143332576964</v>
      </c>
      <c r="F60" s="16">
        <f>IF('Tabl. II (2)'!F60&gt;0,'Tabl. II (2)'!I60/('Tabl. II (2)'!F60/91.25),"X")</f>
        <v>80.303480107480283</v>
      </c>
      <c r="G60" s="16">
        <f t="shared" si="6"/>
        <v>124.49159238891994</v>
      </c>
      <c r="H60" s="32">
        <f>IF('Tabl. II (2)'!B60&gt;0,'Tabl. II (2)'!H60*3/'Tabl. II (2)'!B60,"X")</f>
        <v>2.0788907837176542</v>
      </c>
      <c r="I60" s="32">
        <f>IF('Tabl. II (2)'!C60&gt;0,'Tabl. II (2)'!I60*3/'Tabl. II (2)'!C60,"X")</f>
        <v>2.3210393964794633</v>
      </c>
      <c r="J60" s="32">
        <f t="shared" si="7"/>
        <v>111.64797182508923</v>
      </c>
    </row>
    <row r="61" spans="1:10" x14ac:dyDescent="0.2">
      <c r="A61" s="18" t="s">
        <v>190</v>
      </c>
      <c r="B61" s="16">
        <f>IF('Tabl. II (2)'!B61&gt;0,'Tabl. II (2)'!E61/'Tabl. II (2)'!B61*100,"X")</f>
        <v>101.58081221041155</v>
      </c>
      <c r="C61" s="16">
        <f>IF('Tabl. II (2)'!C61&gt;0,'Tabl. II (2)'!F61/'Tabl. II (2)'!C61*100,"X")</f>
        <v>95.984112974404241</v>
      </c>
      <c r="D61" s="16">
        <f t="shared" si="8"/>
        <v>94.490397237212008</v>
      </c>
      <c r="E61" s="16">
        <f>IF('Tabl. II (2)'!E61&gt;0,'Tabl. II (2)'!H61/('Tabl. II (2)'!E61/91.25),"X")</f>
        <v>23.051214113227797</v>
      </c>
      <c r="F61" s="16">
        <f>IF('Tabl. II (2)'!F61&gt;0,'Tabl. II (2)'!I61/('Tabl. II (2)'!F61/91.25),"X")</f>
        <v>34.430268199233716</v>
      </c>
      <c r="G61" s="16">
        <f t="shared" si="6"/>
        <v>149.36422884326998</v>
      </c>
      <c r="H61" s="16">
        <f>IF('Tabl. II (2)'!B61&gt;0,'Tabl. II (2)'!H61*3/'Tabl. II (2)'!B61,"X")</f>
        <v>0.76982829108748974</v>
      </c>
      <c r="I61" s="16">
        <f>IF('Tabl. II (2)'!C61&gt;0,'Tabl. II (2)'!I61*3/'Tabl. II (2)'!C61,"X")</f>
        <v>1.0864960282436011</v>
      </c>
      <c r="J61" s="16">
        <f t="shared" si="7"/>
        <v>141.13485316430422</v>
      </c>
    </row>
    <row r="62" spans="1:10" ht="25.5" x14ac:dyDescent="0.2">
      <c r="A62" s="20" t="s">
        <v>54</v>
      </c>
      <c r="B62" s="16">
        <f>IF('Tabl. II (2)'!B62&gt;0,'Tabl. II (2)'!E62/'Tabl. II (2)'!B62*100,"X")</f>
        <v>102.13944122829098</v>
      </c>
      <c r="C62" s="16">
        <f>IF('Tabl. II (2)'!C62&gt;0,'Tabl. II (2)'!F62/'Tabl. II (2)'!C62*100,"X")</f>
        <v>100.18984938615365</v>
      </c>
      <c r="D62" s="16">
        <f t="shared" si="8"/>
        <v>98.091244852436773</v>
      </c>
      <c r="E62" s="16">
        <f>IF('Tabl. II (2)'!E62&gt;0,'Tabl. II (2)'!H62/('Tabl. II (2)'!E62/91.25),"X")</f>
        <v>39.564902661409562</v>
      </c>
      <c r="F62" s="16">
        <f>IF('Tabl. II (2)'!F62&gt;0,'Tabl. II (2)'!I62/('Tabl. II (2)'!F62/91.25),"X")</f>
        <v>39.146664982314299</v>
      </c>
      <c r="G62" s="16">
        <f t="shared" si="6"/>
        <v>98.942907347265646</v>
      </c>
      <c r="H62" s="16">
        <f>IF('Tabl. II (2)'!B62&gt;0,'Tabl. II (2)'!H62*3/'Tabl. II (2)'!B62,"X")</f>
        <v>1.3285930027686887</v>
      </c>
      <c r="I62" s="16">
        <f>IF('Tabl. II (2)'!C62&gt;0,'Tabl. II (2)'!I62*3/'Tabl. II (2)'!C62,"X")</f>
        <v>1.2894570307556006</v>
      </c>
      <c r="J62" s="16">
        <f t="shared" si="7"/>
        <v>97.054329510125996</v>
      </c>
    </row>
    <row r="63" spans="1:10" x14ac:dyDescent="0.2">
      <c r="A63" s="20" t="s">
        <v>53</v>
      </c>
      <c r="B63" s="16">
        <f>IF('Tabl. II (2)'!B63&gt;0,'Tabl. II (2)'!E63/'Tabl. II (2)'!B63*100,"X")</f>
        <v>97.158115582681674</v>
      </c>
      <c r="C63" s="16">
        <f>IF('Tabl. II (2)'!C63&gt;0,'Tabl. II (2)'!F63/'Tabl. II (2)'!C63*100,"X")</f>
        <v>97.699151242458328</v>
      </c>
      <c r="D63" s="16">
        <f t="shared" si="8"/>
        <v>100.5568610059303</v>
      </c>
      <c r="E63" s="16">
        <f>IF('Tabl. II (2)'!E63&gt;0,'Tabl. II (2)'!H63/('Tabl. II (2)'!E63/91.25),"X")</f>
        <v>30.022575579112683</v>
      </c>
      <c r="F63" s="16">
        <f>IF('Tabl. II (2)'!F63&gt;0,'Tabl. II (2)'!I63/('Tabl. II (2)'!F63/91.25),"X")</f>
        <v>31.709231735398788</v>
      </c>
      <c r="G63" s="16">
        <f t="shared" si="6"/>
        <v>105.61795956460027</v>
      </c>
      <c r="H63" s="16">
        <f>IF('Tabl. II (2)'!B63&gt;0,'Tabl. II (2)'!H63*3/'Tabl. II (2)'!B63,"X")</f>
        <v>0.95899294297158111</v>
      </c>
      <c r="I63" s="16">
        <f>IF('Tabl. II (2)'!C63&gt;0,'Tabl. II (2)'!I63*3/'Tabl. II (2)'!C63,"X")</f>
        <v>1.018509050005113</v>
      </c>
      <c r="J63" s="16">
        <f t="shared" si="7"/>
        <v>106.20610479667478</v>
      </c>
    </row>
    <row r="64" spans="1:10" x14ac:dyDescent="0.2">
      <c r="A64" s="20" t="s">
        <v>22</v>
      </c>
      <c r="B64" s="16">
        <f>IF('Tabl. II (2)'!B64&gt;0,'Tabl. II (2)'!E64/'Tabl. II (2)'!B64*100,"X")</f>
        <v>101.43884892086331</v>
      </c>
      <c r="C64" s="16">
        <f>IF('Tabl. II (2)'!C64&gt;0,'Tabl. II (2)'!F64/'Tabl. II (2)'!C64*100,"X")</f>
        <v>96.374622356495465</v>
      </c>
      <c r="D64" s="16">
        <f t="shared" si="8"/>
        <v>95.007606436545174</v>
      </c>
      <c r="E64" s="16">
        <f>IF('Tabl. II (2)'!E64&gt;0,'Tabl. II (2)'!H64/('Tabl. II (2)'!E64/91.25),"X")</f>
        <v>96.103723404255319</v>
      </c>
      <c r="F64" s="16">
        <f>IF('Tabl. II (2)'!F64&gt;0,'Tabl. II (2)'!I64/('Tabl. II (2)'!F64/91.25),"X")</f>
        <v>94.682601880877741</v>
      </c>
      <c r="G64" s="16">
        <f t="shared" si="6"/>
        <v>98.521262784585659</v>
      </c>
      <c r="H64" s="16">
        <f>IF('Tabl. II (2)'!B64&gt;0,'Tabl. II (2)'!H64*3/'Tabl. II (2)'!B64,"X")</f>
        <v>3.2050359712230216</v>
      </c>
      <c r="I64" s="16">
        <f>IF('Tabl. II (2)'!C64&gt;0,'Tabl. II (2)'!I64*3/'Tabl. II (2)'!C64,"X")</f>
        <v>3</v>
      </c>
      <c r="J64" s="16">
        <f t="shared" si="7"/>
        <v>93.602693602693606</v>
      </c>
    </row>
    <row r="65" spans="1:10" ht="14.25" customHeight="1" x14ac:dyDescent="0.2">
      <c r="A65" s="18" t="s">
        <v>187</v>
      </c>
      <c r="B65" s="16">
        <f>IF('Tabl. II (2)'!B65&gt;0,'Tabl. II (2)'!E65/'Tabl. II (2)'!B65*100,"X")</f>
        <v>91.470054446460978</v>
      </c>
      <c r="C65" s="16">
        <f>IF('Tabl. II (2)'!C65&gt;0,'Tabl. II (2)'!F65/'Tabl. II (2)'!C65*100,"X")</f>
        <v>96.328293736501081</v>
      </c>
      <c r="D65" s="16">
        <f t="shared" si="8"/>
        <v>105.31128938256367</v>
      </c>
      <c r="E65" s="16">
        <f>IF('Tabl. II (2)'!E65&gt;0,'Tabl. II (2)'!H65/('Tabl. II (2)'!E65/91.25),"X")</f>
        <v>39.107142857142854</v>
      </c>
      <c r="F65" s="16">
        <f>IF('Tabl. II (2)'!F65&gt;0,'Tabl. II (2)'!I65/('Tabl. II (2)'!F65/91.25),"X")</f>
        <v>36.418161434977577</v>
      </c>
      <c r="G65" s="16">
        <f t="shared" si="6"/>
        <v>93.124065769805682</v>
      </c>
      <c r="H65" s="16">
        <f>IF('Tabl. II (2)'!B65&gt;0,'Tabl. II (2)'!H65*3/'Tabl. II (2)'!B65,"X")</f>
        <v>1.1760435571687839</v>
      </c>
      <c r="I65" s="16">
        <f>IF('Tabl. II (2)'!C65&gt;0,'Tabl. II (2)'!I65*3/'Tabl. II (2)'!C65,"X")</f>
        <v>1.1533477321814254</v>
      </c>
      <c r="J65" s="16">
        <f t="shared" si="7"/>
        <v>98.070154387648998</v>
      </c>
    </row>
    <row r="66" spans="1:10" ht="14.25" customHeight="1" x14ac:dyDescent="0.2">
      <c r="A66" s="222" t="s">
        <v>59</v>
      </c>
      <c r="B66" s="222"/>
      <c r="C66" s="222"/>
      <c r="D66" s="222"/>
      <c r="E66" s="222"/>
      <c r="F66" s="222"/>
      <c r="G66" s="222"/>
      <c r="H66" s="222"/>
      <c r="I66" s="222"/>
    </row>
    <row r="67" spans="1:10" ht="26.25" thickBot="1" x14ac:dyDescent="0.25">
      <c r="A67" s="70" t="s">
        <v>25</v>
      </c>
      <c r="B67" s="72">
        <f>IF('Tabl. II (2)'!B67&gt;0,'Tabl. II (2)'!E67/'Tabl. II (2)'!B67*100,"X")</f>
        <v>99.128670327047033</v>
      </c>
      <c r="C67" s="72">
        <f>IF('Tabl. II (2)'!C67&gt;0,'Tabl. II (2)'!F67/'Tabl. II (2)'!C67*100,"X")</f>
        <v>90.374062106358508</v>
      </c>
      <c r="D67" s="72">
        <f t="shared" ref="D67:D70" si="9">C67*100/B67</f>
        <v>91.168439774481826</v>
      </c>
      <c r="E67" s="36">
        <f>IF('Tabl. II (2)'!E67&gt;0,'Tabl. II (2)'!H67/('Tabl. II (2)'!E67/91.25),"X")</f>
        <v>144.39145093317279</v>
      </c>
      <c r="F67" s="36">
        <f>IF('Tabl. II (2)'!F67&gt;0,'Tabl. II (2)'!I67/('Tabl. II (2)'!F67/91.25),"X")</f>
        <v>151.66675251796818</v>
      </c>
      <c r="G67" s="36">
        <f t="shared" ref="G67:G85" si="10">F67*100/E67</f>
        <v>105.03859580174351</v>
      </c>
      <c r="H67" s="72">
        <f>IF('Tabl. II (2)'!B67&gt;0,'Tabl. II (2)'!H67*3/'Tabl. II (2)'!B67,"X")</f>
        <v>4.7057531630460732</v>
      </c>
      <c r="I67" s="72">
        <f>IF('Tabl. II (2)'!C67&gt;0,'Tabl. II (2)'!I67*3/'Tabl. II (2)'!C67,"X")</f>
        <v>4.506325647625828</v>
      </c>
      <c r="J67" s="72">
        <f t="shared" ref="J67:J85" si="11">I67*100/H67</f>
        <v>95.762048953473908</v>
      </c>
    </row>
    <row r="68" spans="1:10" ht="28.5" thickTop="1" x14ac:dyDescent="0.2">
      <c r="A68" s="20" t="s">
        <v>60</v>
      </c>
      <c r="B68" s="16">
        <f>IF('Tabl. II (2)'!B68&gt;0,'Tabl. II (2)'!E68/'Tabl. II (2)'!B68*100,"X")</f>
        <v>99.78017468784806</v>
      </c>
      <c r="C68" s="16">
        <f>IF('Tabl. II (2)'!C68&gt;0,'Tabl. II (2)'!F68/'Tabl. II (2)'!C68*100,"X")</f>
        <v>94.174701725272527</v>
      </c>
      <c r="D68" s="16">
        <f t="shared" si="9"/>
        <v>94.382177641889612</v>
      </c>
      <c r="E68" s="16">
        <f>IF('Tabl. II (2)'!E68&gt;0,'Tabl. II (2)'!H68/('Tabl. II (2)'!E68/91.25),"X")</f>
        <v>250.22919542930998</v>
      </c>
      <c r="F68" s="16">
        <f>IF('Tabl. II (2)'!F68&gt;0,'Tabl. II (2)'!I68/('Tabl. II (2)'!F68/91.25),"X")</f>
        <v>256.55069876955798</v>
      </c>
      <c r="G68" s="16">
        <f t="shared" si="10"/>
        <v>102.52628528393835</v>
      </c>
      <c r="H68" s="32">
        <f>IF('Tabl. II (2)'!B68&gt;0,'Tabl. II (2)'!H68*3/'Tabl. II (2)'!B68,"X")</f>
        <v>8.2086288762530035</v>
      </c>
      <c r="I68" s="32">
        <f>IF('Tabl. II (2)'!C68&gt;0,'Tabl. II (2)'!I68*3/'Tabl. II (2)'!C68,"X")</f>
        <v>7.943206202969872</v>
      </c>
      <c r="J68" s="32">
        <f t="shared" si="11"/>
        <v>96.766540706317215</v>
      </c>
    </row>
    <row r="69" spans="1:10" x14ac:dyDescent="0.2">
      <c r="A69" s="21" t="s">
        <v>61</v>
      </c>
      <c r="B69" s="16">
        <f>IF('Tabl. II (2)'!B69&gt;0,'Tabl. II (2)'!E69/'Tabl. II (2)'!B69*100,"X")</f>
        <v>116.66666666666667</v>
      </c>
      <c r="C69" s="16">
        <f>IF('Tabl. II (2)'!C69&gt;0,'Tabl. II (2)'!F69/'Tabl. II (2)'!C69*100,"X")</f>
        <v>107.69230769230769</v>
      </c>
      <c r="D69" s="16">
        <f t="shared" si="9"/>
        <v>92.307692307692307</v>
      </c>
      <c r="E69" s="16">
        <f>IF('Tabl. II (2)'!E69&gt;0,'Tabl. II (2)'!H69/('Tabl. II (2)'!E69/91.25),"X")</f>
        <v>698.71428571428578</v>
      </c>
      <c r="F69" s="16">
        <f>IF('Tabl. II (2)'!F69&gt;0,'Tabl. II (2)'!I69/('Tabl. II (2)'!F69/91.25),"X")</f>
        <v>532.29166666666663</v>
      </c>
      <c r="G69" s="16">
        <f t="shared" si="10"/>
        <v>76.181592039800989</v>
      </c>
      <c r="H69" s="32">
        <f>IF('Tabl. II (2)'!B69&gt;0,'Tabl. II (2)'!H69*3/'Tabl. II (2)'!B69,"X")</f>
        <v>26.8</v>
      </c>
      <c r="I69" s="32">
        <f>IF('Tabl. II (2)'!C69&gt;0,'Tabl. II (2)'!I69*3/'Tabl. II (2)'!C69,"X")</f>
        <v>18.846153846153847</v>
      </c>
      <c r="J69" s="32">
        <f t="shared" si="11"/>
        <v>70.321469575200922</v>
      </c>
    </row>
    <row r="70" spans="1:10" ht="15" x14ac:dyDescent="0.2">
      <c r="A70" s="21" t="s">
        <v>62</v>
      </c>
      <c r="B70" s="16">
        <f>IF('Tabl. II (2)'!B70&gt;0,'Tabl. II (2)'!E70/'Tabl. II (2)'!B70*100,"X")</f>
        <v>108.57142857142857</v>
      </c>
      <c r="C70" s="16">
        <f>IF('Tabl. II (2)'!C70&gt;0,'Tabl. II (2)'!F70/'Tabl. II (2)'!C70*100,"X")</f>
        <v>98.847601128880527</v>
      </c>
      <c r="D70" s="16">
        <f t="shared" si="9"/>
        <v>91.04384314502154</v>
      </c>
      <c r="E70" s="16">
        <f>IF('Tabl. II (2)'!E70&gt;0,'Tabl. II (2)'!H70/('Tabl. II (2)'!E70/91.25),"X")</f>
        <v>139.70366859946478</v>
      </c>
      <c r="F70" s="16">
        <f>IF('Tabl. II (2)'!F70&gt;0,'Tabl. II (2)'!I70/('Tabl. II (2)'!F70/91.25),"X")</f>
        <v>151.2149060195099</v>
      </c>
      <c r="G70" s="16">
        <f t="shared" si="10"/>
        <v>108.23975313994669</v>
      </c>
      <c r="H70" s="32">
        <f>IF('Tabl. II (2)'!B70&gt;0,'Tabl. II (2)'!H70*3/'Tabl. II (2)'!B70,"X")</f>
        <v>4.986682808716707</v>
      </c>
      <c r="I70" s="32">
        <f>IF('Tabl. II (2)'!C70&gt;0,'Tabl. II (2)'!I70*3/'Tabl. II (2)'!C70,"X")</f>
        <v>4.9141580432737539</v>
      </c>
      <c r="J70" s="32">
        <f t="shared" si="11"/>
        <v>98.545631069291588</v>
      </c>
    </row>
    <row r="71" spans="1:10" x14ac:dyDescent="0.2">
      <c r="A71" s="21" t="s">
        <v>63</v>
      </c>
      <c r="B71" s="16">
        <f>IF('Tabl. II (2)'!B71&gt;0,'Tabl. II (2)'!E71/'Tabl. II (2)'!B71*100,"X")</f>
        <v>106.06837606837607</v>
      </c>
      <c r="C71" s="16">
        <f>IF('Tabl. II (2)'!C71&gt;0,'Tabl. II (2)'!F71/'Tabl. II (2)'!C71*100,"X")</f>
        <v>91.887347625052541</v>
      </c>
      <c r="D71" s="16">
        <f t="shared" ref="D71:D85" si="12">C71*100/B71</f>
        <v>86.630295504682891</v>
      </c>
      <c r="E71" s="16">
        <f>IF('Tabl. II (2)'!E71&gt;0,'Tabl. II (2)'!H71/('Tabl. II (2)'!E71/91.25),"X")</f>
        <v>19.117647058823529</v>
      </c>
      <c r="F71" s="16">
        <f>IF('Tabl. II (2)'!F71&gt;0,'Tabl. II (2)'!I71/('Tabl. II (2)'!F71/91.25),"X")</f>
        <v>28.009492223238794</v>
      </c>
      <c r="G71" s="16">
        <f t="shared" si="10"/>
        <v>146.51119009078755</v>
      </c>
      <c r="H71" s="32">
        <f>IF('Tabl. II (2)'!B71&gt;0,'Tabl. II (2)'!H71*3/'Tabl. II (2)'!B71,"X")</f>
        <v>0.66666666666666663</v>
      </c>
      <c r="I71" s="32">
        <f>IF('Tabl. II (2)'!C71&gt;0,'Tabl. II (2)'!I71*3/'Tabl. II (2)'!C71,"X")</f>
        <v>0.84615384615384615</v>
      </c>
      <c r="J71" s="32">
        <f t="shared" si="11"/>
        <v>126.92307692307692</v>
      </c>
    </row>
    <row r="72" spans="1:10" x14ac:dyDescent="0.2">
      <c r="A72" s="23" t="s">
        <v>64</v>
      </c>
      <c r="B72" s="16"/>
      <c r="C72" s="16"/>
      <c r="D72" s="16"/>
      <c r="E72" s="16"/>
      <c r="F72" s="16"/>
      <c r="G72" s="16"/>
      <c r="H72" s="32"/>
      <c r="I72" s="32"/>
      <c r="J72" s="16"/>
    </row>
    <row r="73" spans="1:10" ht="15.75" customHeight="1" x14ac:dyDescent="0.2">
      <c r="A73" s="24" t="s">
        <v>65</v>
      </c>
      <c r="B73" s="17">
        <f>IF('Tabl. II (2)'!B73&gt;0,'Tabl. II (2)'!E73/'Tabl. II (2)'!B73*100,"X")</f>
        <v>100.42857142857142</v>
      </c>
      <c r="C73" s="17">
        <f>IF('Tabl. II (2)'!C73&gt;0,'Tabl. II (2)'!F73/'Tabl. II (2)'!C73*100,"X")</f>
        <v>93.554162936436882</v>
      </c>
      <c r="D73" s="17">
        <f t="shared" si="12"/>
        <v>93.15492753272521</v>
      </c>
      <c r="E73" s="17">
        <f>IF('Tabl. II (2)'!E73&gt;0,'Tabl. II (2)'!H73/('Tabl. II (2)'!E73/91.25),"X")</f>
        <v>27.128378378378379</v>
      </c>
      <c r="F73" s="17">
        <f>IF('Tabl. II (2)'!F73&gt;0,'Tabl. II (2)'!I73/('Tabl. II (2)'!F73/91.25),"X")</f>
        <v>33.793062200956939</v>
      </c>
      <c r="G73" s="17">
        <f t="shared" si="10"/>
        <v>124.56720313179643</v>
      </c>
      <c r="H73" s="49">
        <f>IF('Tabl. II (2)'!B73&gt;0,'Tabl. II (2)'!H73*3/'Tabl. II (2)'!B73,"X")</f>
        <v>0.89571428571428569</v>
      </c>
      <c r="I73" s="49">
        <f>IF('Tabl. II (2)'!C73&gt;0,'Tabl. II (2)'!I73*3/'Tabl. II (2)'!C73,"X")</f>
        <v>1.0393912264995524</v>
      </c>
      <c r="J73" s="49">
        <f t="shared" si="11"/>
        <v>116.04048780696758</v>
      </c>
    </row>
    <row r="74" spans="1:10" x14ac:dyDescent="0.2">
      <c r="A74" s="43" t="s">
        <v>66</v>
      </c>
      <c r="B74" s="17">
        <f>IF('Tabl. II (2)'!B74&gt;0,'Tabl. II (2)'!E74/'Tabl. II (2)'!B74*100,"X")</f>
        <v>84.848484848484844</v>
      </c>
      <c r="C74" s="17">
        <f>IF('Tabl. II (2)'!C74&gt;0,'Tabl. II (2)'!F74/'Tabl. II (2)'!C74*100,"X")</f>
        <v>66.666666666666657</v>
      </c>
      <c r="D74" s="17">
        <f t="shared" si="12"/>
        <v>78.571428571428569</v>
      </c>
      <c r="E74" s="17">
        <f>IF('Tabl. II (2)'!E74&gt;0,'Tabl. II (2)'!H74/('Tabl. II (2)'!E74/91.25),"X")</f>
        <v>114.0625</v>
      </c>
      <c r="F74" s="17">
        <f>IF('Tabl. II (2)'!F74&gt;0,'Tabl. II (2)'!I74/('Tabl. II (2)'!F74/91.25),"X")</f>
        <v>126.73611111111111</v>
      </c>
      <c r="G74" s="17">
        <f t="shared" si="10"/>
        <v>111.11111111111111</v>
      </c>
      <c r="H74" s="49">
        <f>IF('Tabl. II (2)'!B74&gt;0,'Tabl. II (2)'!H74*3/'Tabl. II (2)'!B74,"X")</f>
        <v>3.1818181818181817</v>
      </c>
      <c r="I74" s="49">
        <f>IF('Tabl. II (2)'!C74&gt;0,'Tabl. II (2)'!I74*3/'Tabl. II (2)'!C74,"X")</f>
        <v>2.7777777777777777</v>
      </c>
      <c r="J74" s="49">
        <f t="shared" si="11"/>
        <v>87.301587301587304</v>
      </c>
    </row>
    <row r="75" spans="1:10" x14ac:dyDescent="0.2">
      <c r="A75" s="43" t="s">
        <v>67</v>
      </c>
      <c r="B75" s="17">
        <f>IF('Tabl. II (2)'!B75&gt;0,'Tabl. II (2)'!E75/'Tabl. II (2)'!B75*100,"X")</f>
        <v>142.85714285714286</v>
      </c>
      <c r="C75" s="17">
        <f>IF('Tabl. II (2)'!C75&gt;0,'Tabl. II (2)'!F75/'Tabl. II (2)'!C75*100,"X")</f>
        <v>105</v>
      </c>
      <c r="D75" s="17">
        <f t="shared" si="12"/>
        <v>73.5</v>
      </c>
      <c r="E75" s="17">
        <f>IF('Tabl. II (2)'!E75&gt;0,'Tabl. II (2)'!H75/('Tabl. II (2)'!E75/91.25),"X")</f>
        <v>9.125</v>
      </c>
      <c r="F75" s="17">
        <f>IF('Tabl. II (2)'!F75&gt;0,'Tabl. II (2)'!I75/('Tabl. II (2)'!F75/91.25),"X")</f>
        <v>13.035714285714286</v>
      </c>
      <c r="G75" s="17">
        <f t="shared" si="10"/>
        <v>142.85714285714286</v>
      </c>
      <c r="H75" s="49">
        <f>IF('Tabl. II (2)'!B75&gt;0,'Tabl. II (2)'!H75*3/'Tabl. II (2)'!B75,"X")</f>
        <v>0.42857142857142855</v>
      </c>
      <c r="I75" s="49">
        <f>IF('Tabl. II (2)'!C75&gt;0,'Tabl. II (2)'!I75*3/'Tabl. II (2)'!C75,"X")</f>
        <v>0.45</v>
      </c>
      <c r="J75" s="49">
        <f t="shared" si="11"/>
        <v>105</v>
      </c>
    </row>
    <row r="76" spans="1:10" x14ac:dyDescent="0.2">
      <c r="A76" s="43" t="s">
        <v>68</v>
      </c>
      <c r="B76" s="17">
        <f>IF('Tabl. II (2)'!B76&gt;0,'Tabl. II (2)'!E76/'Tabl. II (2)'!B76*100,"X")</f>
        <v>115.33333333333333</v>
      </c>
      <c r="C76" s="17">
        <f>IF('Tabl. II (2)'!C76&gt;0,'Tabl. II (2)'!F76/'Tabl. II (2)'!C76*100,"X")</f>
        <v>90.699588477366262</v>
      </c>
      <c r="D76" s="17">
        <f t="shared" si="12"/>
        <v>78.641261685577689</v>
      </c>
      <c r="E76" s="17">
        <f>IF('Tabl. II (2)'!E76&gt;0,'Tabl. II (2)'!H76/('Tabl. II (2)'!E76/91.25),"X")</f>
        <v>5.8020231213872835</v>
      </c>
      <c r="F76" s="17">
        <f>IF('Tabl. II (2)'!F76&gt;0,'Tabl. II (2)'!I76/('Tabl. II (2)'!F76/91.25),"X")</f>
        <v>21.197822141560799</v>
      </c>
      <c r="G76" s="17">
        <f t="shared" si="10"/>
        <v>365.3522521036133</v>
      </c>
      <c r="H76" s="49">
        <f>IF('Tabl. II (2)'!B76&gt;0,'Tabl. II (2)'!H76*3/'Tabl. II (2)'!B76,"X")</f>
        <v>0.22</v>
      </c>
      <c r="I76" s="49">
        <f>IF('Tabl. II (2)'!C76&gt;0,'Tabl. II (2)'!I76*3/'Tabl. II (2)'!C76,"X")</f>
        <v>0.63209876543209875</v>
      </c>
      <c r="J76" s="49">
        <f t="shared" si="11"/>
        <v>287.31762065095398</v>
      </c>
    </row>
    <row r="77" spans="1:10" x14ac:dyDescent="0.2">
      <c r="A77" s="21" t="s">
        <v>69</v>
      </c>
      <c r="B77" s="17">
        <f>IF('Tabl. II (2)'!B77&gt;0,'Tabl. II (2)'!E77/'Tabl. II (2)'!B77*100,"X")</f>
        <v>101.95508586525759</v>
      </c>
      <c r="C77" s="17">
        <f>IF('Tabl. II (2)'!C77&gt;0,'Tabl. II (2)'!F77/'Tabl. II (2)'!C77*100,"X")</f>
        <v>67.740784780023773</v>
      </c>
      <c r="D77" s="17">
        <f t="shared" si="12"/>
        <v>66.441790721013206</v>
      </c>
      <c r="E77" s="17">
        <f>IF('Tabl. II (2)'!E77&gt;0,'Tabl. II (2)'!H77/('Tabl. II (2)'!E77/91.25),"X")</f>
        <v>32.489634620367973</v>
      </c>
      <c r="F77" s="17">
        <f>IF('Tabl. II (2)'!F77&gt;0,'Tabl. II (2)'!I77/('Tabl. II (2)'!F77/91.25),"X")</f>
        <v>68.265315078111286</v>
      </c>
      <c r="G77" s="17">
        <f t="shared" si="10"/>
        <v>210.11413601836969</v>
      </c>
      <c r="H77" s="49">
        <f>IF('Tabl. II (2)'!B77&gt;0,'Tabl. II (2)'!H77*3/'Tabl. II (2)'!B77,"X")</f>
        <v>1.0890356671070014</v>
      </c>
      <c r="I77" s="49">
        <f>IF('Tabl. II (2)'!C77&gt;0,'Tabl. II (2)'!I77*3/'Tabl. II (2)'!C77,"X")</f>
        <v>1.520332936979786</v>
      </c>
      <c r="J77" s="49">
        <f t="shared" si="11"/>
        <v>139.60359452859024</v>
      </c>
    </row>
    <row r="78" spans="1:10" x14ac:dyDescent="0.2">
      <c r="A78" s="20" t="s">
        <v>230</v>
      </c>
      <c r="B78" s="16">
        <f>IF('Tabl. II (2)'!B78&gt;0,'Tabl. II (2)'!E78/'Tabl. II (2)'!B78*100,"X")</f>
        <v>98.196821515892424</v>
      </c>
      <c r="C78" s="16">
        <f>IF('Tabl. II (2)'!C78&gt;0,'Tabl. II (2)'!F78/'Tabl. II (2)'!C78*100,"X")</f>
        <v>88.273615635179141</v>
      </c>
      <c r="D78" s="16">
        <f t="shared" si="12"/>
        <v>89.89457527491632</v>
      </c>
      <c r="E78" s="16">
        <f>IF('Tabl. II (2)'!E78&gt;0,'Tabl. II (2)'!H78/('Tabl. II (2)'!E78/91.25),"X")</f>
        <v>51.887254901960787</v>
      </c>
      <c r="F78" s="16">
        <f>IF('Tabl. II (2)'!F78&gt;0,'Tabl. II (2)'!I78/('Tabl. II (2)'!F78/91.25),"X")</f>
        <v>55.333640836408371</v>
      </c>
      <c r="G78" s="16">
        <f t="shared" si="10"/>
        <v>106.64206642066421</v>
      </c>
      <c r="H78" s="32">
        <f>IF('Tabl. II (2)'!B78&gt;0,'Tabl. II (2)'!H78*3/'Tabl. II (2)'!B78,"X")</f>
        <v>1.675122249388753</v>
      </c>
      <c r="I78" s="32">
        <f>IF('Tabl. II (2)'!C78&gt;0,'Tabl. II (2)'!I78*3/'Tabl. II (2)'!C78,"X")</f>
        <v>1.6058631921824105</v>
      </c>
      <c r="J78" s="32">
        <f t="shared" si="11"/>
        <v>95.865432673250268</v>
      </c>
    </row>
    <row r="79" spans="1:10" ht="15.75" customHeight="1" x14ac:dyDescent="0.2">
      <c r="A79" s="50" t="s">
        <v>72</v>
      </c>
      <c r="B79" s="16">
        <f>IF('Tabl. II (2)'!B79&gt;0,'Tabl. II (2)'!E79/'Tabl. II (2)'!B79*100,"X")</f>
        <v>75</v>
      </c>
      <c r="C79" s="16">
        <f>IF('Tabl. II (2)'!C79&gt;0,'Tabl. II (2)'!F79/'Tabl. II (2)'!C79*100,"X")</f>
        <v>83.333333333333343</v>
      </c>
      <c r="D79" s="16">
        <f t="shared" si="12"/>
        <v>111.11111111111111</v>
      </c>
      <c r="E79" s="16">
        <f>IF('Tabl. II (2)'!E79&gt;0,'Tabl. II (2)'!H79/('Tabl. II (2)'!E79/91.25),"X")</f>
        <v>76.041666666666671</v>
      </c>
      <c r="F79" s="16">
        <f>IF('Tabl. II (2)'!F79&gt;0,'Tabl. II (2)'!I79/('Tabl. II (2)'!F79/91.25),"X")</f>
        <v>54.75</v>
      </c>
      <c r="G79" s="16">
        <f t="shared" si="10"/>
        <v>72</v>
      </c>
      <c r="H79" s="32">
        <f>IF('Tabl. II (2)'!B79&gt;0,'Tabl. II (2)'!H79*3/'Tabl. II (2)'!B79,"X")</f>
        <v>1.875</v>
      </c>
      <c r="I79" s="32">
        <f>IF('Tabl. II (2)'!C79&gt;0,'Tabl. II (2)'!I79*3/'Tabl. II (2)'!C79,"X")</f>
        <v>1.5</v>
      </c>
      <c r="J79" s="32">
        <f t="shared" si="11"/>
        <v>80</v>
      </c>
    </row>
    <row r="80" spans="1:10" ht="27.75" x14ac:dyDescent="0.2">
      <c r="A80" s="20" t="s">
        <v>70</v>
      </c>
      <c r="B80" s="16">
        <f>IF('Tabl. II (2)'!B80&gt;0,'Tabl. II (2)'!E80/'Tabl. II (2)'!B80*100,"X")</f>
        <v>94.023649728347721</v>
      </c>
      <c r="C80" s="16">
        <f>IF('Tabl. II (2)'!C80&gt;0,'Tabl. II (2)'!F80/'Tabl. II (2)'!C80*100,"X")</f>
        <v>83.364161849710982</v>
      </c>
      <c r="D80" s="16">
        <f t="shared" si="12"/>
        <v>88.662971593387368</v>
      </c>
      <c r="E80" s="16">
        <f>IF('Tabl. II (2)'!E80&gt;0,'Tabl. II (2)'!H80/('Tabl. II (2)'!E80/91.25),"X")</f>
        <v>116.42904486743713</v>
      </c>
      <c r="F80" s="16">
        <f>IF('Tabl. II (2)'!F80&gt;0,'Tabl. II (2)'!I80/('Tabl. II (2)'!F80/91.25),"X")</f>
        <v>130.42764526417974</v>
      </c>
      <c r="G80" s="16">
        <f t="shared" si="10"/>
        <v>112.02328887321976</v>
      </c>
      <c r="H80" s="32">
        <f>IF('Tabl. II (2)'!B80&gt;0,'Tabl. II (2)'!H80*3/'Tabl. II (2)'!B80,"X")</f>
        <v>3.5990412272291468</v>
      </c>
      <c r="I80" s="32">
        <f>IF('Tabl. II (2)'!C80&gt;0,'Tabl. II (2)'!I80*3/'Tabl. II (2)'!C80,"X")</f>
        <v>3.5746820809248554</v>
      </c>
      <c r="J80" s="32">
        <f t="shared" si="11"/>
        <v>99.323176791641117</v>
      </c>
    </row>
    <row r="81" spans="1:10" ht="15" x14ac:dyDescent="0.2">
      <c r="A81" s="21" t="s">
        <v>71</v>
      </c>
      <c r="B81" s="16">
        <f>IF('Tabl. II (2)'!B81&gt;0,'Tabl. II (2)'!E81/'Tabl. II (2)'!B81*100,"X")</f>
        <v>99.597839825347577</v>
      </c>
      <c r="C81" s="16">
        <f>IF('Tabl. II (2)'!C81&gt;0,'Tabl. II (2)'!F81/'Tabl. II (2)'!C81*100,"X")</f>
        <v>97.588978185993113</v>
      </c>
      <c r="D81" s="16">
        <f t="shared" si="12"/>
        <v>97.983026898096227</v>
      </c>
      <c r="E81" s="16">
        <f>IF('Tabl. II (2)'!E81&gt;0,'Tabl. II (2)'!H81/('Tabl. II (2)'!E81/91.25),"X")</f>
        <v>38.445431472081218</v>
      </c>
      <c r="F81" s="16">
        <f>IF('Tabl. II (2)'!F81&gt;0,'Tabl. II (2)'!I81/('Tabl. II (2)'!F81/91.25),"X")</f>
        <v>46.494558823529417</v>
      </c>
      <c r="G81" s="16">
        <f t="shared" si="10"/>
        <v>120.93649893692418</v>
      </c>
      <c r="H81" s="32">
        <f>IF('Tabl. II (2)'!B81&gt;0,'Tabl. II (2)'!H81*3/'Tabl. II (2)'!B81,"X")</f>
        <v>1.2588762495691141</v>
      </c>
      <c r="I81" s="32">
        <f>IF('Tabl. II (2)'!C81&gt;0,'Tabl. II (2)'!I81*3/'Tabl. II (2)'!C81,"X")</f>
        <v>1.4917336394948335</v>
      </c>
      <c r="J81" s="32">
        <f t="shared" si="11"/>
        <v>118.49724228298226</v>
      </c>
    </row>
    <row r="82" spans="1:10" x14ac:dyDescent="0.2">
      <c r="A82" s="20" t="s">
        <v>231</v>
      </c>
      <c r="B82" s="16">
        <f>IF('Tabl. II (2)'!B82&gt;0,'Tabl. II (2)'!E82/'Tabl. II (2)'!B82*100,"X")</f>
        <v>112.5</v>
      </c>
      <c r="C82" s="16">
        <f>IF('Tabl. II (2)'!C82&gt;0,'Tabl. II (2)'!F82/'Tabl. II (2)'!C82*100,"X")</f>
        <v>98.757763975155271</v>
      </c>
      <c r="D82" s="16">
        <f t="shared" si="12"/>
        <v>87.784679089026909</v>
      </c>
      <c r="E82" s="16">
        <f>IF('Tabl. II (2)'!E82&gt;0,'Tabl. II (2)'!H82/('Tabl. II (2)'!E82/91.25),"X")</f>
        <v>11.902173913043478</v>
      </c>
      <c r="F82" s="16">
        <f>IF('Tabl. II (2)'!F82&gt;0,'Tabl. II (2)'!I82/('Tabl. II (2)'!F82/91.25),"X")</f>
        <v>24.677672955974842</v>
      </c>
      <c r="G82" s="16">
        <f t="shared" si="10"/>
        <v>207.3375262054507</v>
      </c>
      <c r="H82" s="32">
        <f>IF('Tabl. II (2)'!B82&gt;0,'Tabl. II (2)'!H82*3/'Tabl. II (2)'!B82,"X")</f>
        <v>0.44021739130434784</v>
      </c>
      <c r="I82" s="32">
        <f>IF('Tabl. II (2)'!C82&gt;0,'Tabl. II (2)'!I82*3/'Tabl. II (2)'!C82,"X")</f>
        <v>0.80124223602484468</v>
      </c>
      <c r="J82" s="32">
        <f t="shared" si="11"/>
        <v>182.010582010582</v>
      </c>
    </row>
    <row r="83" spans="1:10" ht="18" customHeight="1" x14ac:dyDescent="0.2">
      <c r="A83" s="21" t="s">
        <v>29</v>
      </c>
      <c r="B83" s="16">
        <f>IF('Tabl. II (2)'!B83&gt;0,'Tabl. II (2)'!E83/'Tabl. II (2)'!B83*100,"X")</f>
        <v>92.961165048543691</v>
      </c>
      <c r="C83" s="16">
        <f>IF('Tabl. II (2)'!C83&gt;0,'Tabl. II (2)'!F83/'Tabl. II (2)'!C83*100,"X")</f>
        <v>85.682326621923934</v>
      </c>
      <c r="D83" s="16">
        <f t="shared" si="12"/>
        <v>92.170022371364638</v>
      </c>
      <c r="E83" s="16">
        <f>IF('Tabl. II (2)'!E83&gt;0,'Tabl. II (2)'!H83/('Tabl. II (2)'!E83/91.25),"X")</f>
        <v>73.619451697127943</v>
      </c>
      <c r="F83" s="16">
        <f>IF('Tabl. II (2)'!F83&gt;0,'Tabl. II (2)'!I83/('Tabl. II (2)'!F83/91.25),"X")</f>
        <v>100.54177545691905</v>
      </c>
      <c r="G83" s="16">
        <f t="shared" si="10"/>
        <v>136.56957928802586</v>
      </c>
      <c r="H83" s="32">
        <f>IF('Tabl. II (2)'!B83&gt;0,'Tabl. II (2)'!H83*3/'Tabl. II (2)'!B83,"X")</f>
        <v>2.25</v>
      </c>
      <c r="I83" s="32">
        <f>IF('Tabl. II (2)'!C83&gt;0,'Tabl. II (2)'!I83*3/'Tabl. II (2)'!C83,"X")</f>
        <v>2.8322147651006713</v>
      </c>
      <c r="J83" s="32">
        <f t="shared" si="11"/>
        <v>125.87621178225206</v>
      </c>
    </row>
    <row r="84" spans="1:10" ht="25.5" x14ac:dyDescent="0.2">
      <c r="A84" s="50" t="s">
        <v>193</v>
      </c>
      <c r="B84" s="16">
        <f>IF('Tabl. II (2)'!B84&gt;0,'Tabl. II (2)'!E84/'Tabl. II (2)'!B84*100,"X")</f>
        <v>86.842105263157904</v>
      </c>
      <c r="C84" s="16">
        <f>IF('Tabl. II (2)'!C84&gt;0,'Tabl. II (2)'!F84/'Tabl. II (2)'!C84*100,"X")</f>
        <v>104.61538461538463</v>
      </c>
      <c r="D84" s="16">
        <f t="shared" si="12"/>
        <v>120.46620046620046</v>
      </c>
      <c r="E84" s="16">
        <f>IF('Tabl. II (2)'!E84&gt;0,'Tabl. II (2)'!H84/('Tabl. II (2)'!E84/91.25),"X")</f>
        <v>69.128787878787875</v>
      </c>
      <c r="F84" s="16">
        <f>IF('Tabl. II (2)'!F84&gt;0,'Tabl. II (2)'!I84/('Tabl. II (2)'!F84/91.25),"X")</f>
        <v>75.147058823529406</v>
      </c>
      <c r="G84" s="16">
        <f t="shared" si="10"/>
        <v>108.70588235294117</v>
      </c>
      <c r="H84" s="32">
        <f>IF('Tabl. II (2)'!B84&gt;0,'Tabl. II (2)'!H84*3/'Tabl. II (2)'!B84,"X")</f>
        <v>1.9736842105263157</v>
      </c>
      <c r="I84" s="32">
        <f>IF('Tabl. II (2)'!C84&gt;0,'Tabl. II (2)'!I84*3/'Tabl. II (2)'!C84,"X")</f>
        <v>2.5846153846153848</v>
      </c>
      <c r="J84" s="32">
        <f t="shared" si="11"/>
        <v>130.95384615384614</v>
      </c>
    </row>
    <row r="85" spans="1:10" x14ac:dyDescent="0.2">
      <c r="A85" s="28" t="s">
        <v>186</v>
      </c>
      <c r="B85" s="16">
        <f>IF('Tabl. II (2)'!B85&gt;0,'Tabl. II (2)'!E85/'Tabl. II (2)'!B85*100,"X")</f>
        <v>93.765796124684073</v>
      </c>
      <c r="C85" s="16">
        <f>IF('Tabl. II (2)'!C85&gt;0,'Tabl. II (2)'!F85/'Tabl. II (2)'!C85*100,"X")</f>
        <v>99.724896836313619</v>
      </c>
      <c r="D85" s="16">
        <f t="shared" si="12"/>
        <v>106.35530327466691</v>
      </c>
      <c r="E85" s="16">
        <f>IF('Tabl. II (2)'!E85&gt;0,'Tabl. II (2)'!H85/('Tabl. II (2)'!E85/91.25),"X")</f>
        <v>30.49865229110512</v>
      </c>
      <c r="F85" s="16">
        <f>IF('Tabl. II (2)'!F85&gt;0,'Tabl. II (2)'!I85/('Tabl. II (2)'!F85/91.25),"X")</f>
        <v>28.4867816091954</v>
      </c>
      <c r="G85" s="16">
        <f t="shared" si="10"/>
        <v>93.403411197626994</v>
      </c>
      <c r="H85" s="32">
        <f>IF('Tabl. II (2)'!B85&gt;0,'Tabl. II (2)'!H85*3/'Tabl. II (2)'!B85,"X")</f>
        <v>0.94018534119629316</v>
      </c>
      <c r="I85" s="32">
        <f>IF('Tabl. II (2)'!C85&gt;0,'Tabl. II (2)'!I85*3/'Tabl. II (2)'!C85,"X")</f>
        <v>0.93397524071526827</v>
      </c>
      <c r="J85" s="32">
        <f t="shared" si="11"/>
        <v>99.339481248120393</v>
      </c>
    </row>
    <row r="86" spans="1:10" x14ac:dyDescent="0.2">
      <c r="C86" s="137"/>
      <c r="D86" s="137"/>
      <c r="E86" s="137"/>
      <c r="F86" s="137"/>
      <c r="G86" s="137"/>
      <c r="H86" s="137"/>
      <c r="I86" s="137"/>
    </row>
    <row r="87" spans="1:10" x14ac:dyDescent="0.2">
      <c r="A87" s="221" t="s">
        <v>74</v>
      </c>
      <c r="B87" s="221"/>
      <c r="C87" s="221"/>
      <c r="D87" s="221"/>
      <c r="E87" s="221"/>
      <c r="F87" s="221"/>
      <c r="G87" s="221"/>
      <c r="H87" s="221"/>
      <c r="I87" s="221"/>
    </row>
    <row r="88" spans="1:10" ht="26.25" thickBot="1" x14ac:dyDescent="0.25">
      <c r="A88" s="70" t="s">
        <v>75</v>
      </c>
      <c r="B88" s="72">
        <f>IF('Tabl. II (2)'!B88&gt;0,'Tabl. II (2)'!E88/'Tabl. II (2)'!B88*100,"X")</f>
        <v>92.710997442455252</v>
      </c>
      <c r="C88" s="72">
        <f>IF('Tabl. II (2)'!C88&gt;0,'Tabl. II (2)'!F88/'Tabl. II (2)'!C88*100,"X")</f>
        <v>100.47013274336283</v>
      </c>
      <c r="D88" s="72">
        <f t="shared" ref="D88:D109" si="13">C88*100/B88</f>
        <v>108.36916386939272</v>
      </c>
      <c r="E88" s="36">
        <f>IF('Tabl. II (2)'!E88&gt;0,'Tabl. II (2)'!H88/('Tabl. II (2)'!E88/91.25),"X")</f>
        <v>111.6648275862069</v>
      </c>
      <c r="F88" s="36">
        <f>IF('Tabl. II (2)'!F88&gt;0,'Tabl. II (2)'!I88/('Tabl. II (2)'!F88/91.25),"X")</f>
        <v>98.433457197908069</v>
      </c>
      <c r="G88" s="36">
        <f t="shared" ref="G88:G109" si="14">F88*100/E88</f>
        <v>88.150816443894101</v>
      </c>
      <c r="H88" s="72">
        <f>IF('Tabl. II (2)'!B88&gt;0,'Tabl. II (2)'!H88*3/'Tabl. II (2)'!B88,"X")</f>
        <v>3.4035805626598465</v>
      </c>
      <c r="I88" s="72">
        <f>IF('Tabl. II (2)'!C88&gt;0,'Tabl. II (2)'!I88*3/'Tabl. II (2)'!C88,"X")</f>
        <v>3.2513827433628317</v>
      </c>
      <c r="J88" s="72">
        <f t="shared" ref="J88:J109" si="15">I88*100/H88</f>
        <v>95.528302724291194</v>
      </c>
    </row>
    <row r="89" spans="1:10" ht="26.25" thickTop="1" x14ac:dyDescent="0.2">
      <c r="A89" s="20" t="s">
        <v>76</v>
      </c>
      <c r="B89" s="16">
        <f>IF('Tabl. II (2)'!B89&gt;0,'Tabl. II (2)'!E89/'Tabl. II (2)'!B89*100,"X")</f>
        <v>95.5</v>
      </c>
      <c r="C89" s="16">
        <f>IF('Tabl. II (2)'!C89&gt;0,'Tabl. II (2)'!F89/'Tabl. II (2)'!C89*100,"X")</f>
        <v>119.66759002770083</v>
      </c>
      <c r="D89" s="16">
        <f t="shared" si="13"/>
        <v>125.30637699235689</v>
      </c>
      <c r="E89" s="16">
        <f>IF('Tabl. II (2)'!E89&gt;0,'Tabl. II (2)'!H89/('Tabl. II (2)'!E89/91.25),"X")</f>
        <v>348.5176701570681</v>
      </c>
      <c r="F89" s="16">
        <f>IF('Tabl. II (2)'!F89&gt;0,'Tabl. II (2)'!I89/('Tabl. II (2)'!F89/91.25),"X")</f>
        <v>313.2494212962963</v>
      </c>
      <c r="G89" s="16">
        <f t="shared" si="14"/>
        <v>89.880499073439438</v>
      </c>
      <c r="H89" s="32">
        <f>IF('Tabl. II (2)'!B89&gt;0,'Tabl. II (2)'!H89*3/'Tabl. II (2)'!B89,"X")</f>
        <v>10.942500000000001</v>
      </c>
      <c r="I89" s="32">
        <f>IF('Tabl. II (2)'!C89&gt;0,'Tabl. II (2)'!I89*3/'Tabl. II (2)'!C89,"X")</f>
        <v>12.32409972299169</v>
      </c>
      <c r="J89" s="32">
        <f t="shared" si="15"/>
        <v>112.62599701157588</v>
      </c>
    </row>
    <row r="90" spans="1:10" x14ac:dyDescent="0.2">
      <c r="A90" s="21" t="s">
        <v>77</v>
      </c>
      <c r="B90" s="16">
        <f>IF('Tabl. II (2)'!B90&gt;0,'Tabl. II (2)'!E90/'Tabl. II (2)'!B90*100,"X")</f>
        <v>109.09090909090908</v>
      </c>
      <c r="C90" s="16">
        <f>IF('Tabl. II (2)'!C90&gt;0,'Tabl. II (2)'!F90/'Tabl. II (2)'!C90*100,"X")</f>
        <v>131.25</v>
      </c>
      <c r="D90" s="16">
        <f t="shared" si="13"/>
        <v>120.31250000000001</v>
      </c>
      <c r="E90" s="16">
        <f>IF('Tabl. II (2)'!E90&gt;0,'Tabl. II (2)'!H90/('Tabl. II (2)'!E90/91.25),"X")</f>
        <v>38.020833333333336</v>
      </c>
      <c r="F90" s="16">
        <f>IF('Tabl. II (2)'!F90&gt;0,'Tabl. II (2)'!I90/('Tabl. II (2)'!F90/91.25),"X")</f>
        <v>26.071428571428573</v>
      </c>
      <c r="G90" s="16">
        <f t="shared" si="14"/>
        <v>68.571428571428569</v>
      </c>
      <c r="H90" s="32">
        <f>IF('Tabl. II (2)'!B90&gt;0,'Tabl. II (2)'!H90*3/'Tabl. II (2)'!B90,"X")</f>
        <v>1.3636363636363635</v>
      </c>
      <c r="I90" s="32">
        <f>IF('Tabl. II (2)'!C90&gt;0,'Tabl. II (2)'!I90*3/'Tabl. II (2)'!C90,"X")</f>
        <v>1.125</v>
      </c>
      <c r="J90" s="32">
        <f t="shared" si="15"/>
        <v>82.5</v>
      </c>
    </row>
    <row r="91" spans="1:10" x14ac:dyDescent="0.2">
      <c r="A91" s="20" t="s">
        <v>80</v>
      </c>
      <c r="B91" s="16">
        <f>IF('Tabl. II (2)'!B91&gt;0,'Tabl. II (2)'!E91/'Tabl. II (2)'!B91*100,"X")</f>
        <v>91.666666666666657</v>
      </c>
      <c r="C91" s="16">
        <f>IF('Tabl. II (2)'!C91&gt;0,'Tabl. II (2)'!F91/'Tabl. II (2)'!C91*100,"X")</f>
        <v>89.928057553956833</v>
      </c>
      <c r="D91" s="16">
        <f t="shared" si="13"/>
        <v>98.103335513407472</v>
      </c>
      <c r="E91" s="16">
        <f>IF('Tabl. II (2)'!E91&gt;0,'Tabl. II (2)'!H91/('Tabl. II (2)'!E91/91.25),"X")</f>
        <v>47.858391608391607</v>
      </c>
      <c r="F91" s="16">
        <f>IF('Tabl. II (2)'!F91&gt;0,'Tabl. II (2)'!I91/('Tabl. II (2)'!F91/91.25),"X")</f>
        <v>33.580000000000005</v>
      </c>
      <c r="G91" s="16">
        <f t="shared" si="14"/>
        <v>70.165333333333351</v>
      </c>
      <c r="H91" s="32">
        <f>IF('Tabl. II (2)'!B91&gt;0,'Tabl. II (2)'!H91*3/'Tabl. II (2)'!B91,"X")</f>
        <v>1.4423076923076923</v>
      </c>
      <c r="I91" s="32">
        <f>IF('Tabl. II (2)'!C91&gt;0,'Tabl. II (2)'!I91*3/'Tabl. II (2)'!C91,"X")</f>
        <v>0.9928057553956835</v>
      </c>
      <c r="J91" s="32">
        <f t="shared" si="15"/>
        <v>68.834532374100718</v>
      </c>
    </row>
    <row r="92" spans="1:10" x14ac:dyDescent="0.2">
      <c r="A92" s="26" t="s">
        <v>82</v>
      </c>
      <c r="B92" s="16" t="s">
        <v>180</v>
      </c>
      <c r="C92" s="16" t="s">
        <v>180</v>
      </c>
      <c r="D92" s="16" t="s">
        <v>180</v>
      </c>
      <c r="E92" s="16" t="s">
        <v>180</v>
      </c>
      <c r="F92" s="16">
        <f>IF('Tabl. II (2)'!F92&gt;0,'Tabl. II (2)'!I92/('Tabl. II (2)'!F92/91.25),"X")</f>
        <v>91.25</v>
      </c>
      <c r="G92" s="16" t="s">
        <v>180</v>
      </c>
      <c r="H92" s="32">
        <f>IF('Tabl. II (2)'!B92&gt;0,'Tabl. II (2)'!H92*3/'Tabl. II (2)'!B92,"X")</f>
        <v>6</v>
      </c>
      <c r="I92" s="16" t="s">
        <v>180</v>
      </c>
      <c r="J92" s="16" t="s">
        <v>180</v>
      </c>
    </row>
    <row r="93" spans="1:10" ht="25.5" x14ac:dyDescent="0.2">
      <c r="A93" s="47" t="s">
        <v>83</v>
      </c>
      <c r="B93" s="39" t="s">
        <v>180</v>
      </c>
      <c r="C93" s="39" t="s">
        <v>180</v>
      </c>
      <c r="D93" s="39" t="s">
        <v>180</v>
      </c>
      <c r="E93" s="39" t="s">
        <v>180</v>
      </c>
      <c r="F93" s="39" t="s">
        <v>180</v>
      </c>
      <c r="G93" s="39" t="s">
        <v>180</v>
      </c>
      <c r="H93" s="39" t="s">
        <v>180</v>
      </c>
      <c r="I93" s="39" t="s">
        <v>180</v>
      </c>
      <c r="J93" s="39" t="s">
        <v>180</v>
      </c>
    </row>
    <row r="94" spans="1:10" ht="25.5" x14ac:dyDescent="0.2">
      <c r="A94" s="20" t="s">
        <v>78</v>
      </c>
      <c r="B94" s="16">
        <f>IF('Tabl. II (2)'!B94&gt;0,'Tabl. II (2)'!E94/'Tabl. II (2)'!B94*100,"X")</f>
        <v>92.466960352422916</v>
      </c>
      <c r="C94" s="16">
        <f>IF('Tabl. II (2)'!C94&gt;0,'Tabl. II (2)'!F94/'Tabl. II (2)'!C94*100,"X")</f>
        <v>97.652347652347643</v>
      </c>
      <c r="D94" s="16">
        <f t="shared" si="13"/>
        <v>105.60782714189095</v>
      </c>
      <c r="E94" s="16">
        <f>IF('Tabl. II (2)'!E94&gt;0,'Tabl. II (2)'!H94/('Tabl. II (2)'!E94/91.25),"X")</f>
        <v>108.07408289661744</v>
      </c>
      <c r="F94" s="16">
        <f>IF('Tabl. II (2)'!F94&gt;0,'Tabl. II (2)'!I94/('Tabl. II (2)'!F94/91.25),"X")</f>
        <v>91.25</v>
      </c>
      <c r="G94" s="16">
        <f t="shared" si="14"/>
        <v>84.432823813354787</v>
      </c>
      <c r="H94" s="32">
        <f>IF('Tabl. II (2)'!B94&gt;0,'Tabl. II (2)'!H94*3/'Tabl. II (2)'!B94,"X")</f>
        <v>3.2854625550660792</v>
      </c>
      <c r="I94" s="32">
        <f>IF('Tabl. II (2)'!C94&gt;0,'Tabl. II (2)'!I94*3/'Tabl. II (2)'!C94,"X")</f>
        <v>2.9295704295704295</v>
      </c>
      <c r="J94" s="32">
        <f t="shared" si="15"/>
        <v>89.167670623825103</v>
      </c>
    </row>
    <row r="95" spans="1:10" x14ac:dyDescent="0.2">
      <c r="A95" s="21" t="s">
        <v>79</v>
      </c>
      <c r="B95" s="16">
        <f>IF('Tabl. II (2)'!B95&gt;0,'Tabl. II (2)'!E95/'Tabl. II (2)'!B95*100,"X")</f>
        <v>93.264248704663217</v>
      </c>
      <c r="C95" s="16">
        <f>IF('Tabl. II (2)'!C95&gt;0,'Tabl. II (2)'!F95/'Tabl. II (2)'!C95*100,"X")</f>
        <v>99.286563614744352</v>
      </c>
      <c r="D95" s="16">
        <f t="shared" si="13"/>
        <v>106.45725987580921</v>
      </c>
      <c r="E95" s="16">
        <f>IF('Tabl. II (2)'!E95&gt;0,'Tabl. II (2)'!H95/('Tabl. II (2)'!E95/91.25),"X")</f>
        <v>33.711805555555557</v>
      </c>
      <c r="F95" s="16">
        <f>IF('Tabl. II (2)'!F95&gt;0,'Tabl. II (2)'!I95/('Tabl. II (2)'!F95/91.25),"X")</f>
        <v>32.019461077844312</v>
      </c>
      <c r="G95" s="16">
        <f t="shared" si="14"/>
        <v>94.979964882265548</v>
      </c>
      <c r="H95" s="32">
        <f>IF('Tabl. II (2)'!B95&gt;0,'Tabl. II (2)'!H95*3/'Tabl. II (2)'!B95,"X")</f>
        <v>1.0336787564766838</v>
      </c>
      <c r="I95" s="32">
        <f>IF('Tabl. II (2)'!C95&gt;0,'Tabl. II (2)'!I95*3/'Tabl. II (2)'!C95,"X")</f>
        <v>1.0451843043995244</v>
      </c>
      <c r="J95" s="16">
        <f t="shared" si="15"/>
        <v>101.11306804466578</v>
      </c>
    </row>
    <row r="96" spans="1:10" x14ac:dyDescent="0.2">
      <c r="A96" s="20" t="s">
        <v>81</v>
      </c>
      <c r="B96" s="16">
        <f>IF('Tabl. II (2)'!B96&gt;0,'Tabl. II (2)'!E96/'Tabl. II (2)'!B96*100,"X")</f>
        <v>300</v>
      </c>
      <c r="C96" s="16">
        <f>IF('Tabl. II (2)'!C96&gt;0,'Tabl. II (2)'!F96/'Tabl. II (2)'!C96*100,"X")</f>
        <v>114.28571428571428</v>
      </c>
      <c r="D96" s="16">
        <f t="shared" si="13"/>
        <v>38.095238095238095</v>
      </c>
      <c r="E96" s="16" t="s">
        <v>180</v>
      </c>
      <c r="F96" s="16">
        <f>IF('Tabl. II (2)'!F96&gt;0,'Tabl. II (2)'!I96/('Tabl. II (2)'!F96/91.25),"X")</f>
        <v>22.8125</v>
      </c>
      <c r="G96" s="16" t="s">
        <v>180</v>
      </c>
      <c r="H96" s="16" t="s">
        <v>180</v>
      </c>
      <c r="I96" s="32">
        <f>IF('Tabl. II (2)'!C96&gt;0,'Tabl. II (2)'!I96*3/'Tabl. II (2)'!C96,"X")</f>
        <v>0.8571428571428571</v>
      </c>
      <c r="J96" s="16" t="s">
        <v>180</v>
      </c>
    </row>
    <row r="97" spans="1:10" x14ac:dyDescent="0.2">
      <c r="A97" s="21" t="s">
        <v>36</v>
      </c>
      <c r="B97" s="16">
        <f>IF('Tabl. II (2)'!B97&gt;0,'Tabl. II (2)'!E97/'Tabl. II (2)'!B97*100,"X")</f>
        <v>86.47540983606558</v>
      </c>
      <c r="C97" s="16">
        <f>IF('Tabl. II (2)'!C97&gt;0,'Tabl. II (2)'!F97/'Tabl. II (2)'!C97*100,"X")</f>
        <v>107.46268656716418</v>
      </c>
      <c r="D97" s="16">
        <f t="shared" si="13"/>
        <v>124.26964702553582</v>
      </c>
      <c r="E97" s="16">
        <f>IF('Tabl. II (2)'!E97&gt;0,'Tabl. II (2)'!H97/('Tabl. II (2)'!E97/91.25),"X")</f>
        <v>52.328199052132703</v>
      </c>
      <c r="F97" s="16">
        <f>IF('Tabl. II (2)'!F97&gt;0,'Tabl. II (2)'!I97/('Tabl. II (2)'!F97/91.25),"X")</f>
        <v>46.047453703703702</v>
      </c>
      <c r="G97" s="16">
        <f t="shared" si="14"/>
        <v>87.997398224670945</v>
      </c>
      <c r="H97" s="32">
        <f>IF('Tabl. II (2)'!B97&gt;0,'Tabl. II (2)'!H97*3/'Tabl. II (2)'!B97,"X")</f>
        <v>1.4877049180327868</v>
      </c>
      <c r="I97" s="32">
        <f>IF('Tabl. II (2)'!C97&gt;0,'Tabl. II (2)'!I97*3/'Tabl. II (2)'!C97,"X")</f>
        <v>1.6268656716417911</v>
      </c>
      <c r="J97" s="16">
        <f t="shared" si="15"/>
        <v>109.35405616545373</v>
      </c>
    </row>
    <row r="98" spans="1:10" ht="25.5" x14ac:dyDescent="0.2">
      <c r="A98" s="47" t="s">
        <v>73</v>
      </c>
      <c r="B98" s="16">
        <f>IF('Tabl. II (2)'!B98&gt;0,'Tabl. II (2)'!E98/'Tabl. II (2)'!B98*100,"X")</f>
        <v>57.142857142857139</v>
      </c>
      <c r="C98" s="16">
        <f>IF('Tabl. II (2)'!C98&gt;0,'Tabl. II (2)'!F98/'Tabl. II (2)'!C98*100,"X")</f>
        <v>133.33333333333331</v>
      </c>
      <c r="D98" s="16">
        <f t="shared" si="13"/>
        <v>233.33333333333334</v>
      </c>
      <c r="E98" s="16">
        <f>IF('Tabl. II (2)'!E98&gt;0,'Tabl. II (2)'!H98/('Tabl. II (2)'!E98/91.25),"X")</f>
        <v>136.875</v>
      </c>
      <c r="F98" s="16">
        <f>IF('Tabl. II (2)'!F98&gt;0,'Tabl. II (2)'!I98/('Tabl. II (2)'!F98/91.25),"X")</f>
        <v>45.625</v>
      </c>
      <c r="G98" s="16">
        <f t="shared" si="14"/>
        <v>33.333333333333336</v>
      </c>
      <c r="H98" s="32">
        <f>IF('Tabl. II (2)'!B98&gt;0,'Tabl. II (2)'!H98*3/'Tabl. II (2)'!B98,"X")</f>
        <v>2.5714285714285716</v>
      </c>
      <c r="I98" s="32">
        <f>IF('Tabl. II (2)'!C98&gt;0,'Tabl. II (2)'!I98*3/'Tabl. II (2)'!C98,"X")</f>
        <v>2</v>
      </c>
      <c r="J98" s="32">
        <f t="shared" si="15"/>
        <v>77.777777777777771</v>
      </c>
    </row>
    <row r="99" spans="1:10" ht="25.5" x14ac:dyDescent="0.2">
      <c r="A99" s="28" t="s">
        <v>31</v>
      </c>
      <c r="B99" s="16">
        <f>IF('Tabl. II (2)'!B99&gt;0,'Tabl. II (2)'!E99/'Tabl. II (2)'!B99*100,"X")</f>
        <v>108.33333333333333</v>
      </c>
      <c r="C99" s="16">
        <f>IF('Tabl. II (2)'!C99&gt;0,'Tabl. II (2)'!F99/'Tabl. II (2)'!C99*100,"X")</f>
        <v>78.260869565217391</v>
      </c>
      <c r="D99" s="16">
        <f t="shared" si="13"/>
        <v>72.240802675585286</v>
      </c>
      <c r="E99" s="16">
        <f>IF('Tabl. II (2)'!E99&gt;0,'Tabl. II (2)'!H99/('Tabl. II (2)'!E99/91.25),"X")</f>
        <v>21.057692307692307</v>
      </c>
      <c r="F99" s="16">
        <f>IF('Tabl. II (2)'!F99&gt;0,'Tabl. II (2)'!I99/('Tabl. II (2)'!F99/91.25),"X")</f>
        <v>55.763888888888893</v>
      </c>
      <c r="G99" s="16">
        <f t="shared" si="14"/>
        <v>264.81481481481484</v>
      </c>
      <c r="H99" s="32">
        <f>IF('Tabl. II (2)'!B99&gt;0,'Tabl. II (2)'!H99*3/'Tabl. II (2)'!B99,"X")</f>
        <v>0.75</v>
      </c>
      <c r="I99" s="32">
        <f>IF('Tabl. II (2)'!C99&gt;0,'Tabl. II (2)'!I99*3/'Tabl. II (2)'!C99,"X")</f>
        <v>1.4347826086956521</v>
      </c>
      <c r="J99" s="32">
        <f t="shared" si="15"/>
        <v>191.30434782608697</v>
      </c>
    </row>
    <row r="100" spans="1:10" ht="13.5" thickBot="1" x14ac:dyDescent="0.25">
      <c r="A100" s="70" t="s">
        <v>84</v>
      </c>
      <c r="B100" s="72">
        <f>IF('Tabl. II (2)'!B100&gt;0,'Tabl. II (2)'!E100/'Tabl. II (2)'!B100*100,"X")</f>
        <v>124.52277657266811</v>
      </c>
      <c r="C100" s="72">
        <f>IF('Tabl. II (2)'!C100&gt;0,'Tabl. II (2)'!F100/'Tabl. II (2)'!C100*100,"X")</f>
        <v>93.166053441100189</v>
      </c>
      <c r="D100" s="72">
        <f t="shared" si="13"/>
        <v>74.818483819087518</v>
      </c>
      <c r="E100" s="36">
        <f>IF('Tabl. II (2)'!E100&gt;0,'Tabl. II (2)'!H100/('Tabl. II (2)'!E100/91.25),"X")</f>
        <v>212.90342014342536</v>
      </c>
      <c r="F100" s="36">
        <f>IF('Tabl. II (2)'!F100&gt;0,'Tabl. II (2)'!I100/('Tabl. II (2)'!F100/91.25),"X")</f>
        <v>215.35850705684319</v>
      </c>
      <c r="G100" s="36">
        <f t="shared" si="14"/>
        <v>101.15314583098943</v>
      </c>
      <c r="H100" s="72">
        <f>IF('Tabl. II (2)'!B100&gt;0,'Tabl. II (2)'!H100*3/'Tabl. II (2)'!B100,"X")</f>
        <v>8.7160520607375265</v>
      </c>
      <c r="I100" s="72">
        <f>IF('Tabl. II (2)'!C100&gt;0,'Tabl. II (2)'!I100*3/'Tabl. II (2)'!C100,"X")</f>
        <v>6.5964171542312569</v>
      </c>
      <c r="J100" s="72">
        <f t="shared" si="15"/>
        <v>75.681250046056832</v>
      </c>
    </row>
    <row r="101" spans="1:10" ht="13.5" thickTop="1" x14ac:dyDescent="0.2">
      <c r="A101" s="20" t="s">
        <v>85</v>
      </c>
      <c r="B101" s="16">
        <f>IF('Tabl. II (2)'!B101&gt;0,'Tabl. II (2)'!E101/'Tabl. II (2)'!B101*100,"X")</f>
        <v>127.04289479990413</v>
      </c>
      <c r="C101" s="16">
        <f>IF('Tabl. II (2)'!C101&gt;0,'Tabl. II (2)'!F101/'Tabl. II (2)'!C101*100,"X")</f>
        <v>92.292156408303811</v>
      </c>
      <c r="D101" s="16">
        <f t="shared" si="13"/>
        <v>72.646452643940748</v>
      </c>
      <c r="E101" s="16">
        <f>IF('Tabl. II (2)'!E101&gt;0,'Tabl. II (2)'!H101/('Tabl. II (2)'!E101/91.25),"X")</f>
        <v>223.82627558238235</v>
      </c>
      <c r="F101" s="16">
        <f>IF('Tabl. II (2)'!F101&gt;0,'Tabl. II (2)'!I101/('Tabl. II (2)'!F101/91.25),"X")</f>
        <v>229.9303587443946</v>
      </c>
      <c r="G101" s="16">
        <f t="shared" si="14"/>
        <v>102.72715218359855</v>
      </c>
      <c r="H101" s="32">
        <f>IF('Tabl. II (2)'!B101&gt;0,'Tabl. II (2)'!H101*3/'Tabl. II (2)'!B101,"X")</f>
        <v>9.3486700215672176</v>
      </c>
      <c r="I101" s="32">
        <f>IF('Tabl. II (2)'!C101&gt;0,'Tabl. II (2)'!I101*3/'Tabl. II (2)'!C101,"X")</f>
        <v>6.9766910571797505</v>
      </c>
      <c r="J101" s="32">
        <f t="shared" si="15"/>
        <v>74.627631963526866</v>
      </c>
    </row>
    <row r="102" spans="1:10" x14ac:dyDescent="0.2">
      <c r="A102" s="20" t="s">
        <v>86</v>
      </c>
      <c r="B102" s="16">
        <f>IF('Tabl. II (2)'!B102&gt;0,'Tabl. II (2)'!E102/'Tabl. II (2)'!B102*100,"X")</f>
        <v>108.44988344988344</v>
      </c>
      <c r="C102" s="16">
        <f>IF('Tabl. II (2)'!C102&gt;0,'Tabl. II (2)'!F102/'Tabl. II (2)'!C102*100,"X")</f>
        <v>107.17797443461161</v>
      </c>
      <c r="D102" s="16">
        <f t="shared" si="13"/>
        <v>98.827191902092167</v>
      </c>
      <c r="E102" s="16">
        <f>IF('Tabl. II (2)'!E102&gt;0,'Tabl. II (2)'!H102/('Tabl. II (2)'!E102/91.25),"X")</f>
        <v>74.627888232133259</v>
      </c>
      <c r="F102" s="16">
        <f>IF('Tabl. II (2)'!F102&gt;0,'Tabl. II (2)'!I102/('Tabl. II (2)'!F102/91.25),"X")</f>
        <v>77.018348623853214</v>
      </c>
      <c r="G102" s="16">
        <f t="shared" si="14"/>
        <v>103.20317303403297</v>
      </c>
      <c r="H102" s="32">
        <f>IF('Tabl. II (2)'!B102&gt;0,'Tabl. II (2)'!H102*3/'Tabl. II (2)'!B102,"X")</f>
        <v>2.6608391608391608</v>
      </c>
      <c r="I102" s="32">
        <f>IF('Tabl. II (2)'!C102&gt;0,'Tabl. II (2)'!I102*3/'Tabl. II (2)'!C102,"X")</f>
        <v>2.7138643067846608</v>
      </c>
      <c r="J102" s="32">
        <f t="shared" si="15"/>
        <v>101.99279786339198</v>
      </c>
    </row>
    <row r="103" spans="1:10" ht="25.5" x14ac:dyDescent="0.2">
      <c r="A103" s="53" t="s">
        <v>194</v>
      </c>
      <c r="B103" s="16">
        <f>IF('Tabl. II (2)'!B103&gt;0,'Tabl. II (2)'!E103/'Tabl. II (2)'!B103*100,"X")</f>
        <v>100</v>
      </c>
      <c r="C103" s="16" t="s">
        <v>180</v>
      </c>
      <c r="D103" s="16" t="s">
        <v>180</v>
      </c>
      <c r="E103" s="39" t="s">
        <v>180</v>
      </c>
      <c r="F103" s="39" t="s">
        <v>180</v>
      </c>
      <c r="G103" s="39" t="s">
        <v>180</v>
      </c>
      <c r="H103" s="39" t="s">
        <v>180</v>
      </c>
      <c r="I103" s="39" t="s">
        <v>180</v>
      </c>
      <c r="J103" s="32" t="s">
        <v>180</v>
      </c>
    </row>
    <row r="104" spans="1:10" ht="25.5" x14ac:dyDescent="0.2">
      <c r="A104" s="21" t="s">
        <v>228</v>
      </c>
      <c r="B104" s="16">
        <f>IF('Tabl. II (2)'!B104&gt;0,'Tabl. II (2)'!E104/'Tabl. II (2)'!B104*100,"X")</f>
        <v>83.909574468085097</v>
      </c>
      <c r="C104" s="16">
        <f>IF('Tabl. II (2)'!C104&gt;0,'Tabl. II (2)'!F104/'Tabl. II (2)'!C104*100,"X")</f>
        <v>91.218872870249015</v>
      </c>
      <c r="D104" s="16">
        <f t="shared" si="13"/>
        <v>108.71092297690534</v>
      </c>
      <c r="E104" s="16">
        <f>IF('Tabl. II (2)'!E104&gt;0,'Tabl. II (2)'!H104/('Tabl. II (2)'!E104/91.25),"X")</f>
        <v>110.19413629160064</v>
      </c>
      <c r="F104" s="16">
        <f>IF('Tabl. II (2)'!F104&gt;0,'Tabl. II (2)'!I104/('Tabl. II (2)'!F104/91.25),"X")</f>
        <v>100.55854885057471</v>
      </c>
      <c r="G104" s="16">
        <f t="shared" si="14"/>
        <v>91.255807463722206</v>
      </c>
      <c r="H104" s="32">
        <f>IF('Tabl. II (2)'!B104&gt;0,'Tabl. II (2)'!H104*3/'Tabl. II (2)'!B104,"X")</f>
        <v>3.0398936170212765</v>
      </c>
      <c r="I104" s="32">
        <f>IF('Tabl. II (2)'!C104&gt;0,'Tabl. II (2)'!I104*3/'Tabl. II (2)'!C104,"X")</f>
        <v>3.0157273918741807</v>
      </c>
      <c r="J104" s="32">
        <f t="shared" si="15"/>
        <v>99.205030563840069</v>
      </c>
    </row>
    <row r="105" spans="1:10" x14ac:dyDescent="0.2">
      <c r="A105" s="21" t="s">
        <v>87</v>
      </c>
      <c r="B105" s="16">
        <f>IF('Tabl. II (2)'!B105&gt;0,'Tabl. II (2)'!E105/'Tabl. II (2)'!B105*100,"X")</f>
        <v>94.392523364485982</v>
      </c>
      <c r="C105" s="16">
        <f>IF('Tabl. II (2)'!C105&gt;0,'Tabl. II (2)'!F105/'Tabl. II (2)'!C105*100,"X")</f>
        <v>92.241379310344826</v>
      </c>
      <c r="D105" s="16">
        <f t="shared" si="13"/>
        <v>97.721065209969268</v>
      </c>
      <c r="E105" s="16">
        <f>IF('Tabl. II (2)'!E105&gt;0,'Tabl. II (2)'!H105/('Tabl. II (2)'!E105/91.25),"X")</f>
        <v>23.490099009900991</v>
      </c>
      <c r="F105" s="16">
        <f>IF('Tabl. II (2)'!F105&gt;0,'Tabl. II (2)'!I105/('Tabl. II (2)'!F105/91.25),"X")</f>
        <v>28.995327102803735</v>
      </c>
      <c r="G105" s="16">
        <f t="shared" si="14"/>
        <v>123.43637670740473</v>
      </c>
      <c r="H105" s="32">
        <f>IF('Tabl. II (2)'!B105&gt;0,'Tabl. II (2)'!H105*3/'Tabl. II (2)'!B105,"X")</f>
        <v>0.7289719626168224</v>
      </c>
      <c r="I105" s="32">
        <f>IF('Tabl. II (2)'!C105&gt;0,'Tabl. II (2)'!I105*3/'Tabl. II (2)'!C105,"X")</f>
        <v>0.87931034482758619</v>
      </c>
      <c r="J105" s="32">
        <f t="shared" si="15"/>
        <v>120.62334217506631</v>
      </c>
    </row>
    <row r="106" spans="1:10" x14ac:dyDescent="0.2">
      <c r="A106" s="44" t="s">
        <v>229</v>
      </c>
      <c r="B106" s="16">
        <f>IF('Tabl. II (2)'!B106&gt;0,'Tabl. II (2)'!E106/'Tabl. II (2)'!B106*100,"X")</f>
        <v>150</v>
      </c>
      <c r="C106" s="16">
        <f>IF('Tabl. II (2)'!C106&gt;0,'Tabl. II (2)'!F106/'Tabl. II (2)'!C106*100,"X")</f>
        <v>100</v>
      </c>
      <c r="D106" s="16">
        <f t="shared" si="13"/>
        <v>66.666666666666671</v>
      </c>
      <c r="E106" s="16">
        <f>IF('Tabl. II (2)'!E106&gt;0,'Tabl. II (2)'!H106/('Tabl. II (2)'!E106/91.25),"X")</f>
        <v>91.250000000000014</v>
      </c>
      <c r="F106" s="16">
        <f>IF('Tabl. II (2)'!F106&gt;0,'Tabl. II (2)'!I106/('Tabl. II (2)'!F106/91.25),"X")</f>
        <v>68.4375</v>
      </c>
      <c r="G106" s="16">
        <f t="shared" si="14"/>
        <v>74.999999999999986</v>
      </c>
      <c r="H106" s="32">
        <f>IF('Tabl. II (2)'!B106&gt;0,'Tabl. II (2)'!H106*3/'Tabl. II (2)'!B106,"X")</f>
        <v>4.5</v>
      </c>
      <c r="I106" s="32">
        <f>IF('Tabl. II (2)'!C106&gt;0,'Tabl. II (2)'!I106*3/'Tabl. II (2)'!C106,"X")</f>
        <v>2.25</v>
      </c>
      <c r="J106" s="32">
        <f t="shared" si="15"/>
        <v>50</v>
      </c>
    </row>
    <row r="107" spans="1:10" x14ac:dyDescent="0.2">
      <c r="A107" s="30" t="s">
        <v>43</v>
      </c>
      <c r="B107" s="16">
        <f>IF('Tabl. II (2)'!B107&gt;0,'Tabl. II (2)'!E107/'Tabl. II (2)'!B107*100,"X")</f>
        <v>68.965517241379317</v>
      </c>
      <c r="C107" s="16">
        <f>IF('Tabl. II (2)'!C107&gt;0,'Tabl. II (2)'!F107/'Tabl. II (2)'!C107*100,"X")</f>
        <v>73.076923076923066</v>
      </c>
      <c r="D107" s="16">
        <f t="shared" si="13"/>
        <v>105.96153846153844</v>
      </c>
      <c r="E107" s="16">
        <f>IF('Tabl. II (2)'!E107&gt;0,'Tabl. II (2)'!H107/('Tabl. II (2)'!E107/91.25),"X")</f>
        <v>73</v>
      </c>
      <c r="F107" s="16">
        <f>IF('Tabl. II (2)'!F107&gt;0,'Tabl. II (2)'!I107/('Tabl. II (2)'!F107/91.25),"X")</f>
        <v>86.44736842105263</v>
      </c>
      <c r="G107" s="16">
        <f t="shared" si="14"/>
        <v>118.42105263157895</v>
      </c>
      <c r="H107" s="32">
        <f>IF('Tabl. II (2)'!B107&gt;0,'Tabl. II (2)'!H107*3/'Tabl. II (2)'!B107,"X")</f>
        <v>1.6551724137931034</v>
      </c>
      <c r="I107" s="32">
        <f>IF('Tabl. II (2)'!C107&gt;0,'Tabl. II (2)'!I107*3/'Tabl. II (2)'!C107,"X")</f>
        <v>2.0769230769230771</v>
      </c>
      <c r="J107" s="16">
        <f t="shared" si="15"/>
        <v>125.48076923076924</v>
      </c>
    </row>
    <row r="108" spans="1:10" ht="25.5" x14ac:dyDescent="0.2">
      <c r="A108" s="53" t="s">
        <v>193</v>
      </c>
      <c r="B108" s="39" t="s">
        <v>180</v>
      </c>
      <c r="C108" s="39" t="s">
        <v>180</v>
      </c>
      <c r="D108" s="39" t="s">
        <v>180</v>
      </c>
      <c r="E108" s="39">
        <f>IF('Tabl. II (2)'!E108&gt;0,'Tabl. II (2)'!H108/('Tabl. II (2)'!E108/91.25),"X")</f>
        <v>91.25</v>
      </c>
      <c r="F108" s="16">
        <f>IF('Tabl. II (2)'!F108&gt;0,'Tabl. II (2)'!I108/('Tabl. II (2)'!F108/91.25),"X")</f>
        <v>91.25</v>
      </c>
      <c r="G108" s="16">
        <f t="shared" si="14"/>
        <v>100</v>
      </c>
      <c r="H108" s="32">
        <f>IF('Tabl. II (2)'!B108&gt;0,'Tabl. II (2)'!H108*3/'Tabl. II (2)'!B108,"X")</f>
        <v>3</v>
      </c>
      <c r="I108" s="32">
        <f>IF('Tabl. II (2)'!C108&gt;0,'Tabl. II (2)'!I108*3/'Tabl. II (2)'!C108,"X")</f>
        <v>3</v>
      </c>
      <c r="J108" s="16">
        <f t="shared" si="15"/>
        <v>100</v>
      </c>
    </row>
    <row r="109" spans="1:10" x14ac:dyDescent="0.2">
      <c r="A109" s="28" t="s">
        <v>186</v>
      </c>
      <c r="B109" s="16">
        <f>IF('Tabl. II (2)'!B109&gt;0,'Tabl. II (2)'!E109/'Tabl. II (2)'!B109*100,"X")</f>
        <v>109.09090909090908</v>
      </c>
      <c r="C109" s="16">
        <f>IF('Tabl. II (2)'!C109&gt;0,'Tabl. II (2)'!F109/'Tabl. II (2)'!C109*100,"X")</f>
        <v>85.714285714285708</v>
      </c>
      <c r="D109" s="16">
        <f t="shared" si="13"/>
        <v>78.571428571428569</v>
      </c>
      <c r="E109" s="16">
        <f>IF('Tabl. II (2)'!E109&gt;0,'Tabl. II (2)'!H109/('Tabl. II (2)'!E109/91.25),"X")</f>
        <v>38.020833333333336</v>
      </c>
      <c r="F109" s="16">
        <f>IF('Tabl. II (2)'!F109&gt;0,'Tabl. II (2)'!I109/('Tabl. II (2)'!F109/91.25),"X")</f>
        <v>45.625000000000007</v>
      </c>
      <c r="G109" s="16">
        <f t="shared" si="14"/>
        <v>120.00000000000001</v>
      </c>
      <c r="H109" s="32">
        <f>IF('Tabl. II (2)'!B109&gt;0,'Tabl. II (2)'!H109*3/'Tabl. II (2)'!B109,"X")</f>
        <v>1.3636363636363635</v>
      </c>
      <c r="I109" s="32">
        <f>IF('Tabl. II (2)'!C109&gt;0,'Tabl. II (2)'!I109*3/'Tabl. II (2)'!C109,"X")</f>
        <v>1.2857142857142858</v>
      </c>
      <c r="J109" s="32">
        <f t="shared" si="15"/>
        <v>94.285714285714306</v>
      </c>
    </row>
    <row r="110" spans="1:10" x14ac:dyDescent="0.2">
      <c r="A110" s="222" t="s">
        <v>195</v>
      </c>
      <c r="B110" s="222"/>
      <c r="C110" s="222"/>
      <c r="D110" s="222"/>
      <c r="E110" s="222"/>
      <c r="F110" s="222"/>
      <c r="G110" s="222"/>
      <c r="H110" s="222"/>
      <c r="I110" s="222"/>
    </row>
    <row r="111" spans="1:10" ht="26.25" thickBot="1" x14ac:dyDescent="0.25">
      <c r="A111" s="70" t="s">
        <v>196</v>
      </c>
      <c r="B111" s="72">
        <f>IF('Tabl. II (2)'!B111&gt;0,'Tabl. II (2)'!E111/'Tabl. II (2)'!B111*100,"X")</f>
        <v>96.631016042780743</v>
      </c>
      <c r="C111" s="72">
        <f>IF('Tabl. II (2)'!C111&gt;0,'Tabl. II (2)'!F111/'Tabl. II (2)'!C111*100,"X")</f>
        <v>90.236829386176893</v>
      </c>
      <c r="D111" s="72">
        <f t="shared" ref="D111:D123" si="16">C111*100/B111</f>
        <v>93.382883758799551</v>
      </c>
      <c r="E111" s="36">
        <f>IF('Tabl. II (2)'!E111&gt;0,'Tabl. II (2)'!H111/('Tabl. II (2)'!E111/91.25),"X")</f>
        <v>139.15372509684559</v>
      </c>
      <c r="F111" s="36">
        <f>IF('Tabl. II (2)'!F111&gt;0,'Tabl. II (2)'!I111/('Tabl. II (2)'!F111/91.25),"X")</f>
        <v>148.92884641135512</v>
      </c>
      <c r="G111" s="36">
        <f t="shared" ref="G111:G156" si="17">F111*100/E111</f>
        <v>107.02469251736267</v>
      </c>
      <c r="H111" s="72">
        <f>IF('Tabl. II (2)'!B111&gt;0,'Tabl. II (2)'!H111*3/'Tabl. II (2)'!B111,"X")</f>
        <v>4.420788770053476</v>
      </c>
      <c r="I111" s="72">
        <f>IF('Tabl. II (2)'!C111&gt;0,'Tabl. II (2)'!I111*3/'Tabl. II (2)'!C111,"X")</f>
        <v>4.418257612373127</v>
      </c>
      <c r="J111" s="72">
        <f t="shared" ref="J111:J156" si="18">I111*100/H111</f>
        <v>99.942744206701406</v>
      </c>
    </row>
    <row r="112" spans="1:10" ht="26.25" thickTop="1" x14ac:dyDescent="0.2">
      <c r="A112" s="21" t="s">
        <v>88</v>
      </c>
      <c r="B112" s="16">
        <f>IF('Tabl. II (2)'!B112&gt;0,'Tabl. II (2)'!E112/'Tabl. II (2)'!B112*100,"X")</f>
        <v>91.119496855345915</v>
      </c>
      <c r="C112" s="16">
        <f>IF('Tabl. II (2)'!C112&gt;0,'Tabl. II (2)'!F112/'Tabl. II (2)'!C112*100,"X")</f>
        <v>93.591101694915253</v>
      </c>
      <c r="D112" s="16">
        <f t="shared" si="16"/>
        <v>102.71248736534736</v>
      </c>
      <c r="E112" s="16">
        <f>IF('Tabl. II (2)'!E112&gt;0,'Tabl. II (2)'!H112/('Tabl. II (2)'!E112/91.25),"X")</f>
        <v>398.25510767531745</v>
      </c>
      <c r="F112" s="16">
        <f>IF('Tabl. II (2)'!F112&gt;0,'Tabl. II (2)'!I112/('Tabl. II (2)'!F112/91.25),"X")</f>
        <v>415.27270797962643</v>
      </c>
      <c r="G112" s="16">
        <f t="shared" si="17"/>
        <v>104.27304006310015</v>
      </c>
      <c r="H112" s="32">
        <f>IF('Tabl. II (2)'!B112&gt;0,'Tabl. II (2)'!H112*3/'Tabl. II (2)'!B112,"X")</f>
        <v>11.930566037735849</v>
      </c>
      <c r="I112" s="32">
        <f>IF('Tabl. II (2)'!C112&gt;0,'Tabl. II (2)'!I112*3/'Tabl. II (2)'!C112,"X")</f>
        <v>12.77780720338983</v>
      </c>
      <c r="J112" s="32">
        <f t="shared" si="18"/>
        <v>107.10143310027533</v>
      </c>
    </row>
    <row r="113" spans="1:10" x14ac:dyDescent="0.2">
      <c r="A113" s="21" t="s">
        <v>89</v>
      </c>
      <c r="B113" s="16">
        <f>IF('Tabl. II (2)'!B113&gt;0,'Tabl. II (2)'!E113/'Tabl. II (2)'!B113*100,"X")</f>
        <v>300</v>
      </c>
      <c r="C113" s="16">
        <f>IF('Tabl. II (2)'!C113&gt;0,'Tabl. II (2)'!F113/'Tabl. II (2)'!C113*100,"X")</f>
        <v>400</v>
      </c>
      <c r="D113" s="16">
        <f t="shared" si="16"/>
        <v>133.33333333333334</v>
      </c>
      <c r="E113" s="16">
        <f>IF('Tabl. II (2)'!E113&gt;0,'Tabl. II (2)'!H113/('Tabl. II (2)'!E113/91.25),"X")</f>
        <v>30.416666666666668</v>
      </c>
      <c r="F113" s="16">
        <f>IF('Tabl. II (2)'!F113&gt;0,'Tabl. II (2)'!I113/('Tabl. II (2)'!F113/91.25),"X")</f>
        <v>22.8125</v>
      </c>
      <c r="G113" s="16">
        <f t="shared" si="17"/>
        <v>75</v>
      </c>
      <c r="H113" s="32">
        <f>IF('Tabl. II (2)'!B113&gt;0,'Tabl. II (2)'!H113*3/'Tabl. II (2)'!B113,"X")</f>
        <v>3</v>
      </c>
      <c r="I113" s="32">
        <f>IF('Tabl. II (2)'!C113&gt;0,'Tabl. II (2)'!I113*3/'Tabl. II (2)'!C113,"X")</f>
        <v>3</v>
      </c>
      <c r="J113" s="32">
        <f t="shared" si="18"/>
        <v>100</v>
      </c>
    </row>
    <row r="114" spans="1:10" x14ac:dyDescent="0.2">
      <c r="A114" s="21" t="s">
        <v>90</v>
      </c>
      <c r="B114" s="16">
        <f>IF('Tabl. II (2)'!B114&gt;0,'Tabl. II (2)'!E114/'Tabl. II (2)'!B114*100,"X")</f>
        <v>102.23067173637517</v>
      </c>
      <c r="C114" s="16">
        <f>IF('Tabl. II (2)'!C114&gt;0,'Tabl. II (2)'!F114/'Tabl. II (2)'!C114*100,"X")</f>
        <v>83.136724037903704</v>
      </c>
      <c r="D114" s="16">
        <f t="shared" si="16"/>
        <v>81.3226819562435</v>
      </c>
      <c r="E114" s="16">
        <f>IF('Tabl. II (2)'!E114&gt;0,'Tabl. II (2)'!H114/('Tabl. II (2)'!E114/91.25),"X")</f>
        <v>32.083436647656832</v>
      </c>
      <c r="F114" s="16">
        <f>IF('Tabl. II (2)'!F114&gt;0,'Tabl. II (2)'!I114/('Tabl. II (2)'!F114/91.25),"X")</f>
        <v>46.760583856710866</v>
      </c>
      <c r="G114" s="16">
        <f t="shared" si="17"/>
        <v>145.74680502665527</v>
      </c>
      <c r="H114" s="32">
        <f>IF('Tabl. II (2)'!B114&gt;0,'Tabl. II (2)'!H114*3/'Tabl. II (2)'!B114,"X")</f>
        <v>1.0783269961977187</v>
      </c>
      <c r="I114" s="32">
        <f>IF('Tabl. II (2)'!C114&gt;0,'Tabl. II (2)'!I114*3/'Tabl. II (2)'!C114,"X")</f>
        <v>1.2780893444208083</v>
      </c>
      <c r="J114" s="32">
        <f t="shared" si="18"/>
        <v>118.52521071321318</v>
      </c>
    </row>
    <row r="115" spans="1:10" x14ac:dyDescent="0.2">
      <c r="A115" s="21" t="s">
        <v>91</v>
      </c>
      <c r="B115" s="16" t="s">
        <v>180</v>
      </c>
      <c r="C115" s="16" t="s">
        <v>180</v>
      </c>
      <c r="D115" s="16" t="s">
        <v>180</v>
      </c>
      <c r="E115" s="16" t="s">
        <v>180</v>
      </c>
      <c r="F115" s="16" t="s">
        <v>180</v>
      </c>
      <c r="G115" s="16" t="s">
        <v>180</v>
      </c>
      <c r="H115" s="16">
        <f>IF('Tabl. II (2)'!B115&gt;0,'Tabl. II (2)'!H115*3/'Tabl. II (2)'!B115,"X")</f>
        <v>6</v>
      </c>
      <c r="I115" s="16" t="s">
        <v>180</v>
      </c>
      <c r="J115" s="32" t="s">
        <v>180</v>
      </c>
    </row>
    <row r="116" spans="1:10" x14ac:dyDescent="0.2">
      <c r="A116" s="20" t="s">
        <v>92</v>
      </c>
      <c r="B116" s="16">
        <f>IF('Tabl. II (2)'!B116&gt;0,'Tabl. II (2)'!E116/'Tabl. II (2)'!B116*100,"X")</f>
        <v>102.25776105362183</v>
      </c>
      <c r="C116" s="16">
        <f>IF('Tabl. II (2)'!C116&gt;0,'Tabl. II (2)'!F116/'Tabl. II (2)'!C116*100,"X")</f>
        <v>93.78283712784588</v>
      </c>
      <c r="D116" s="16">
        <f t="shared" si="16"/>
        <v>91.712194909751759</v>
      </c>
      <c r="E116" s="16">
        <f>IF('Tabl. II (2)'!E116&gt;0,'Tabl. II (2)'!H116/('Tabl. II (2)'!E116/91.25),"X")</f>
        <v>38.699402023919042</v>
      </c>
      <c r="F116" s="16">
        <f>IF('Tabl. II (2)'!F116&gt;0,'Tabl. II (2)'!I116/('Tabl. II (2)'!F116/91.25),"X")</f>
        <v>39.021942110177406</v>
      </c>
      <c r="G116" s="16">
        <f t="shared" si="17"/>
        <v>100.83344979351105</v>
      </c>
      <c r="H116" s="32">
        <f>IF('Tabl. II (2)'!B116&gt;0,'Tabl. II (2)'!H116*3/'Tabl. II (2)'!B116,"X")</f>
        <v>1.3010348071495768</v>
      </c>
      <c r="I116" s="32">
        <f>IF('Tabl. II (2)'!C116&gt;0,'Tabl. II (2)'!I116*3/'Tabl. II (2)'!C116,"X")</f>
        <v>1.2031523642732049</v>
      </c>
      <c r="J116" s="32">
        <f t="shared" si="18"/>
        <v>92.476570008851539</v>
      </c>
    </row>
    <row r="117" spans="1:10" ht="25.5" x14ac:dyDescent="0.2">
      <c r="A117" s="47" t="s">
        <v>194</v>
      </c>
      <c r="B117" s="39" t="s">
        <v>180</v>
      </c>
      <c r="C117" s="39" t="s">
        <v>180</v>
      </c>
      <c r="D117" s="39" t="s">
        <v>180</v>
      </c>
      <c r="E117" s="39" t="s">
        <v>180</v>
      </c>
      <c r="F117" s="39" t="s">
        <v>180</v>
      </c>
      <c r="G117" s="39" t="s">
        <v>180</v>
      </c>
      <c r="H117" s="39" t="s">
        <v>180</v>
      </c>
      <c r="I117" s="39">
        <f>IF('Tabl. II (2)'!C117&gt;0,'Tabl. II (2)'!I117*3/'Tabl. II (2)'!C117,"X")</f>
        <v>3</v>
      </c>
      <c r="J117" s="39" t="s">
        <v>180</v>
      </c>
    </row>
    <row r="118" spans="1:10" ht="25.5" x14ac:dyDescent="0.2">
      <c r="A118" s="20" t="s">
        <v>255</v>
      </c>
      <c r="B118" s="16">
        <f>IF('Tabl. II (2)'!B118&gt;0,'Tabl. II (2)'!E118/'Tabl. II (2)'!B118*100,"X")</f>
        <v>93.365079365079367</v>
      </c>
      <c r="C118" s="16">
        <f>IF('Tabl. II (2)'!C118&gt;0,'Tabl. II (2)'!F118/'Tabl. II (2)'!C118*100,"X")</f>
        <v>88.885714285714286</v>
      </c>
      <c r="D118" s="16">
        <f t="shared" si="16"/>
        <v>95.202312138728331</v>
      </c>
      <c r="E118" s="16">
        <f>IF('Tabl. II (2)'!E118&gt;0,'Tabl. II (2)'!H118/('Tabl. II (2)'!E118/91.25),"X")</f>
        <v>102.17145528731724</v>
      </c>
      <c r="F118" s="16">
        <f>IF('Tabl. II (2)'!F118&gt;0,'Tabl. II (2)'!I118/('Tabl. II (2)'!F118/91.25),"X")</f>
        <v>123.7198649951784</v>
      </c>
      <c r="G118" s="16">
        <f t="shared" si="17"/>
        <v>121.09044022840301</v>
      </c>
      <c r="H118" s="32">
        <f>IF('Tabl. II (2)'!B118&gt;0,'Tabl. II (2)'!H118*3/'Tabl. II (2)'!B118,"X")</f>
        <v>3.136190476190476</v>
      </c>
      <c r="I118" s="32">
        <f>IF('Tabl. II (2)'!C118&gt;0,'Tabl. II (2)'!I118*3/'Tabl. II (2)'!C118,"X")</f>
        <v>3.6154285714285712</v>
      </c>
      <c r="J118" s="32">
        <f t="shared" si="18"/>
        <v>115.28089887640451</v>
      </c>
    </row>
    <row r="119" spans="1:10" x14ac:dyDescent="0.2">
      <c r="A119" s="21" t="s">
        <v>256</v>
      </c>
      <c r="B119" s="16">
        <f>IF('Tabl. II (2)'!B119&gt;0,'Tabl. II (2)'!E119/'Tabl. II (2)'!B119*100,"X")</f>
        <v>98.580199539524173</v>
      </c>
      <c r="C119" s="16">
        <f>IF('Tabl. II (2)'!C119&gt;0,'Tabl. II (2)'!F119/'Tabl. II (2)'!C119*100,"X")</f>
        <v>98.713366690493203</v>
      </c>
      <c r="D119" s="16">
        <f t="shared" si="16"/>
        <v>100.13508508969454</v>
      </c>
      <c r="E119" s="16">
        <f>IF('Tabl. II (2)'!E119&gt;0,'Tabl. II (2)'!H119/('Tabl. II (2)'!E119/91.25),"X")</f>
        <v>33.317438692098094</v>
      </c>
      <c r="F119" s="16">
        <f>IF('Tabl. II (2)'!F119&gt;0,'Tabl. II (2)'!I119/('Tabl. II (2)'!F119/91.25),"X")</f>
        <v>43.94007965242578</v>
      </c>
      <c r="G119" s="16">
        <f t="shared" si="17"/>
        <v>131.88312600646299</v>
      </c>
      <c r="H119" s="32">
        <f>IF('Tabl. II (2)'!B119&gt;0,'Tabl. II (2)'!H119*3/'Tabl. II (2)'!B119,"X")</f>
        <v>1.0798158096699924</v>
      </c>
      <c r="I119" s="32">
        <f>IF('Tabl. II (2)'!C119&gt;0,'Tabl. II (2)'!I119*3/'Tabl. II (2)'!C119,"X")</f>
        <v>1.4260185847033595</v>
      </c>
      <c r="J119" s="32">
        <f t="shared" si="18"/>
        <v>132.06128044552077</v>
      </c>
    </row>
    <row r="120" spans="1:10" x14ac:dyDescent="0.2">
      <c r="A120" s="20" t="s">
        <v>93</v>
      </c>
      <c r="B120" s="16">
        <f>IF('Tabl. II (2)'!B120&gt;0,'Tabl. II (2)'!E120/'Tabl. II (2)'!B120*100,"X")</f>
        <v>85.294117647058826</v>
      </c>
      <c r="C120" s="16">
        <f>IF('Tabl. II (2)'!C120&gt;0,'Tabl. II (2)'!F120/'Tabl. II (2)'!C120*100,"X")</f>
        <v>107.40740740740742</v>
      </c>
      <c r="D120" s="16">
        <f t="shared" si="16"/>
        <v>125.92592592592594</v>
      </c>
      <c r="E120" s="16">
        <f>IF('Tabl. II (2)'!E120&gt;0,'Tabl. II (2)'!H120/('Tabl. II (2)'!E120/91.25),"X")</f>
        <v>50.34482758620689</v>
      </c>
      <c r="F120" s="16">
        <f>IF('Tabl. II (2)'!F120&gt;0,'Tabl. II (2)'!I120/('Tabl. II (2)'!F120/91.25),"X")</f>
        <v>37.758620689655167</v>
      </c>
      <c r="G120" s="16">
        <f t="shared" si="17"/>
        <v>75</v>
      </c>
      <c r="H120" s="32">
        <f>IF('Tabl. II (2)'!B120&gt;0,'Tabl. II (2)'!H120*3/'Tabl. II (2)'!B120,"X")</f>
        <v>1.411764705882353</v>
      </c>
      <c r="I120" s="32">
        <f>IF('Tabl. II (2)'!C120&gt;0,'Tabl. II (2)'!I120*3/'Tabl. II (2)'!C120,"X")</f>
        <v>1.3333333333333333</v>
      </c>
      <c r="J120" s="32">
        <f t="shared" si="18"/>
        <v>94.444444444444429</v>
      </c>
    </row>
    <row r="121" spans="1:10" x14ac:dyDescent="0.2">
      <c r="A121" s="21" t="s">
        <v>49</v>
      </c>
      <c r="B121" s="16">
        <f>IF('Tabl. II (2)'!B121&gt;0,'Tabl. II (2)'!E121/'Tabl. II (2)'!B121*100,"X")</f>
        <v>86.206896551724128</v>
      </c>
      <c r="C121" s="16">
        <f>IF('Tabl. II (2)'!C121&gt;0,'Tabl. II (2)'!F121/'Tabl. II (2)'!C121*100,"X")</f>
        <v>86.666666666666671</v>
      </c>
      <c r="D121" s="16">
        <f t="shared" si="16"/>
        <v>100.53333333333336</v>
      </c>
      <c r="E121" s="16">
        <f>IF('Tabl. II (2)'!E121&gt;0,'Tabl. II (2)'!H121/('Tabl. II (2)'!E121/91.25),"X")</f>
        <v>109.5</v>
      </c>
      <c r="F121" s="16">
        <f>IF('Tabl. II (2)'!F121&gt;0,'Tabl. II (2)'!I121/('Tabl. II (2)'!F121/91.25),"X")</f>
        <v>66.682692307692307</v>
      </c>
      <c r="G121" s="16">
        <f t="shared" si="17"/>
        <v>60.897435897435898</v>
      </c>
      <c r="H121" s="32">
        <f>IF('Tabl. II (2)'!B121&gt;0,'Tabl. II (2)'!H121*3/'Tabl. II (2)'!B121,"X")</f>
        <v>3.103448275862069</v>
      </c>
      <c r="I121" s="32">
        <f>IF('Tabl. II (2)'!C121&gt;0,'Tabl. II (2)'!I121*3/'Tabl. II (2)'!C121,"X")</f>
        <v>1.9</v>
      </c>
      <c r="J121" s="16">
        <f t="shared" si="18"/>
        <v>61.222222222222221</v>
      </c>
    </row>
    <row r="122" spans="1:10" ht="25.5" x14ac:dyDescent="0.2">
      <c r="A122" s="47" t="s">
        <v>193</v>
      </c>
      <c r="B122" s="16">
        <f>IF('Tabl. II (2)'!B122&gt;0,'Tabl. II (2)'!E122/'Tabl. II (2)'!B122*100,"X")</f>
        <v>92.857142857142861</v>
      </c>
      <c r="C122" s="16">
        <f>IF('Tabl. II (2)'!C122&gt;0,'Tabl. II (2)'!F122/'Tabl. II (2)'!C122*100,"X")</f>
        <v>100</v>
      </c>
      <c r="D122" s="16">
        <f t="shared" si="16"/>
        <v>107.69230769230769</v>
      </c>
      <c r="E122" s="16">
        <f>IF('Tabl. II (2)'!E122&gt;0,'Tabl. II (2)'!H122/('Tabl. II (2)'!E122/91.25),"X")</f>
        <v>63.173076923076927</v>
      </c>
      <c r="F122" s="16">
        <f>IF('Tabl. II (2)'!F122&gt;0,'Tabl. II (2)'!I122/('Tabl. II (2)'!F122/91.25),"X")</f>
        <v>42.115384615384613</v>
      </c>
      <c r="G122" s="16">
        <f t="shared" si="17"/>
        <v>66.666666666666657</v>
      </c>
      <c r="H122" s="32">
        <f>IF('Tabl. II (2)'!B122&gt;0,'Tabl. II (2)'!H122*3/'Tabl. II (2)'!B122,"X")</f>
        <v>1.9285714285714286</v>
      </c>
      <c r="I122" s="32">
        <f>IF('Tabl. II (2)'!C122&gt;0,'Tabl. II (2)'!I122*3/'Tabl. II (2)'!C122,"X")</f>
        <v>1.3846153846153846</v>
      </c>
      <c r="J122" s="32">
        <f t="shared" si="18"/>
        <v>71.794871794871796</v>
      </c>
    </row>
    <row r="123" spans="1:10" x14ac:dyDescent="0.2">
      <c r="A123" s="28" t="s">
        <v>186</v>
      </c>
      <c r="B123" s="16">
        <f>IF('Tabl. II (2)'!B123&gt;0,'Tabl. II (2)'!E123/'Tabl. II (2)'!B123*100,"X")</f>
        <v>86.861313868613138</v>
      </c>
      <c r="C123" s="16">
        <f>IF('Tabl. II (2)'!C123&gt;0,'Tabl. II (2)'!F123/'Tabl. II (2)'!C123*100,"X")</f>
        <v>93.548387096774192</v>
      </c>
      <c r="D123" s="16">
        <f t="shared" si="16"/>
        <v>107.69856329628625</v>
      </c>
      <c r="E123" s="16">
        <f>IF('Tabl. II (2)'!E123&gt;0,'Tabl. II (2)'!H123/('Tabl. II (2)'!E123/91.25),"X")</f>
        <v>49.075630252100844</v>
      </c>
      <c r="F123" s="16">
        <f>IF('Tabl. II (2)'!F123&gt;0,'Tabl. II (2)'!I123/('Tabl. II (2)'!F123/91.25),"X")</f>
        <v>47.198275862068968</v>
      </c>
      <c r="G123" s="16">
        <f t="shared" si="17"/>
        <v>96.174568965517238</v>
      </c>
      <c r="H123" s="32">
        <f>IF('Tabl. II (2)'!B123&gt;0,'Tabl. II (2)'!H123*3/'Tabl. II (2)'!B123,"X")</f>
        <v>1.4014598540145986</v>
      </c>
      <c r="I123" s="32">
        <f>IF('Tabl. II (2)'!C123&gt;0,'Tabl. II (2)'!I123*3/'Tabl. II (2)'!C123,"X")</f>
        <v>1.4516129032258065</v>
      </c>
      <c r="J123" s="32">
        <f t="shared" si="18"/>
        <v>103.57862903225805</v>
      </c>
    </row>
    <row r="124" spans="1:10" ht="45.75" customHeight="1" thickBot="1" x14ac:dyDescent="0.25">
      <c r="A124" s="70" t="s">
        <v>152</v>
      </c>
      <c r="B124" s="72">
        <f>IF('Tabl. II (2)'!B124&gt;0,'Tabl. II (2)'!E124/'Tabl. II (2)'!B124*100,"X")</f>
        <v>379.08163265306121</v>
      </c>
      <c r="C124" s="72">
        <f>IF('Tabl. II (2)'!C124&gt;0,'Tabl. II (2)'!F124/'Tabl. II (2)'!C124*100,"X")</f>
        <v>80.321285140562253</v>
      </c>
      <c r="D124" s="72">
        <f t="shared" ref="D124:D145" si="19">C124*100/B124</f>
        <v>21.188387466420192</v>
      </c>
      <c r="E124" s="36">
        <f>IF('Tabl. II (2)'!E124&gt;0,'Tabl. II (2)'!H124/('Tabl. II (2)'!E124/91.25),"X")</f>
        <v>305.0672947510094</v>
      </c>
      <c r="F124" s="36">
        <f>IF('Tabl. II (2)'!F124&gt;0,'Tabl. II (2)'!I124/('Tabl. II (2)'!F124/91.25),"X")</f>
        <v>386.59583333333336</v>
      </c>
      <c r="G124" s="36">
        <f t="shared" si="17"/>
        <v>126.72477187332261</v>
      </c>
      <c r="H124" s="72">
        <f>IF('Tabl. II (2)'!B124&gt;0,'Tabl. II (2)'!H124*3/'Tabl. II (2)'!B124,"X")</f>
        <v>38.020408163265309</v>
      </c>
      <c r="I124" s="72">
        <f>IF('Tabl. II (2)'!C124&gt;0,'Tabl. II (2)'!I124*3/'Tabl. II (2)'!C124,"X")</f>
        <v>10.208835341365463</v>
      </c>
      <c r="J124" s="72">
        <f t="shared" si="18"/>
        <v>26.850935680456661</v>
      </c>
    </row>
    <row r="125" spans="1:10" ht="13.5" thickTop="1" x14ac:dyDescent="0.2">
      <c r="A125" s="28" t="s">
        <v>94</v>
      </c>
      <c r="B125" s="16">
        <f>IF('Tabl. II (2)'!B125&gt;0,'Tabl. II (2)'!E125/'Tabl. II (2)'!B125*100,"X")</f>
        <v>836.61971830985919</v>
      </c>
      <c r="C125" s="16">
        <f>IF('Tabl. II (2)'!C125&gt;0,'Tabl. II (2)'!F125/'Tabl. II (2)'!C125*100,"X")</f>
        <v>76.381909547738687</v>
      </c>
      <c r="D125" s="16">
        <f t="shared" si="19"/>
        <v>9.1298242052010892</v>
      </c>
      <c r="E125" s="16">
        <f>IF('Tabl. II (2)'!E125&gt;0,'Tabl. II (2)'!H125/('Tabl. II (2)'!E125/91.25),"X")</f>
        <v>306.93181818181819</v>
      </c>
      <c r="F125" s="16">
        <f>IF('Tabl. II (2)'!F125&gt;0,'Tabl. II (2)'!I125/('Tabl. II (2)'!F125/91.25),"X")</f>
        <v>423.03179824561403</v>
      </c>
      <c r="G125" s="16">
        <f t="shared" si="17"/>
        <v>137.82598387861546</v>
      </c>
      <c r="H125" s="32">
        <f>IF('Tabl. II (2)'!B125&gt;0,'Tabl. II (2)'!H125*3/'Tabl. II (2)'!B125,"X")</f>
        <v>84.422535211267601</v>
      </c>
      <c r="I125" s="32">
        <f>IF('Tabl. II (2)'!C125&gt;0,'Tabl. II (2)'!I125*3/'Tabl. II (2)'!C125,"X")</f>
        <v>10.623115577889447</v>
      </c>
      <c r="J125" s="32">
        <f t="shared" si="18"/>
        <v>12.583270037206384</v>
      </c>
    </row>
    <row r="126" spans="1:10" x14ac:dyDescent="0.2">
      <c r="A126" s="28" t="s">
        <v>95</v>
      </c>
      <c r="B126" s="16">
        <f>IF('Tabl. II (2)'!B126&gt;0,'Tabl. II (2)'!E126/'Tabl. II (2)'!B126*100,"X")</f>
        <v>104</v>
      </c>
      <c r="C126" s="16">
        <f>IF('Tabl. II (2)'!C126&gt;0,'Tabl. II (2)'!F126/'Tabl. II (2)'!C126*100,"X")</f>
        <v>150</v>
      </c>
      <c r="D126" s="16">
        <f t="shared" si="19"/>
        <v>144.23076923076923</v>
      </c>
      <c r="E126" s="16">
        <f>IF('Tabl. II (2)'!E126&gt;0,'Tabl. II (2)'!H126/('Tabl. II (2)'!E126/91.25),"X")</f>
        <v>249.18269230769232</v>
      </c>
      <c r="F126" s="16">
        <f>IF('Tabl. II (2)'!F126&gt;0,'Tabl. II (2)'!I126/('Tabl. II (2)'!F126/91.25),"X")</f>
        <v>165.46666666666667</v>
      </c>
      <c r="G126" s="16">
        <f t="shared" si="17"/>
        <v>66.403755868544607</v>
      </c>
      <c r="H126" s="32">
        <f>IF('Tabl. II (2)'!B126&gt;0,'Tabl. II (2)'!H126*3/'Tabl. II (2)'!B126,"X")</f>
        <v>8.52</v>
      </c>
      <c r="I126" s="32">
        <f>IF('Tabl. II (2)'!C126&gt;0,'Tabl. II (2)'!I126*3/'Tabl. II (2)'!C126,"X")</f>
        <v>8.16</v>
      </c>
      <c r="J126" s="32">
        <f t="shared" si="18"/>
        <v>95.774647887323951</v>
      </c>
    </row>
    <row r="127" spans="1:10" x14ac:dyDescent="0.2">
      <c r="A127" s="28" t="s">
        <v>96</v>
      </c>
      <c r="B127" s="16">
        <f>IF('Tabl. II (2)'!B127&gt;0,'Tabl. II (2)'!E127/'Tabl. II (2)'!B127*100,"X")</f>
        <v>54.54545454545454</v>
      </c>
      <c r="C127" s="16">
        <f>IF('Tabl. II (2)'!C127&gt;0,'Tabl. II (2)'!F127/'Tabl. II (2)'!C127*100,"X")</f>
        <v>125</v>
      </c>
      <c r="D127" s="16">
        <f t="shared" si="19"/>
        <v>229.16666666666669</v>
      </c>
      <c r="E127" s="16">
        <f>IF('Tabl. II (2)'!E127&gt;0,'Tabl. II (2)'!H127/('Tabl. II (2)'!E127/91.25),"X")</f>
        <v>501.87500000000006</v>
      </c>
      <c r="F127" s="16">
        <f>IF('Tabl. II (2)'!F127&gt;0,'Tabl. II (2)'!I127/('Tabl. II (2)'!F127/91.25),"X")</f>
        <v>155.125</v>
      </c>
      <c r="G127" s="16">
        <f t="shared" si="17"/>
        <v>30.909090909090907</v>
      </c>
      <c r="H127" s="32">
        <f>IF('Tabl. II (2)'!B127&gt;0,'Tabl. II (2)'!H127*3/'Tabl. II (2)'!B127,"X")</f>
        <v>9</v>
      </c>
      <c r="I127" s="32">
        <f>IF('Tabl. II (2)'!C127&gt;0,'Tabl. II (2)'!I127*3/'Tabl. II (2)'!C127,"X")</f>
        <v>6.375</v>
      </c>
      <c r="J127" s="32">
        <f t="shared" si="18"/>
        <v>70.833333333333329</v>
      </c>
    </row>
    <row r="128" spans="1:10" x14ac:dyDescent="0.2">
      <c r="A128" s="20" t="s">
        <v>97</v>
      </c>
      <c r="B128" s="16">
        <f>IF('Tabl. II (2)'!B128&gt;0,'Tabl. II (2)'!E128/'Tabl. II (2)'!B128*100,"X")</f>
        <v>145.16129032258064</v>
      </c>
      <c r="C128" s="16">
        <f>IF('Tabl. II (2)'!C128&gt;0,'Tabl. II (2)'!F128/'Tabl. II (2)'!C128*100,"X")</f>
        <v>100</v>
      </c>
      <c r="D128" s="16">
        <f t="shared" si="19"/>
        <v>68.888888888888886</v>
      </c>
      <c r="E128" s="16">
        <f>IF('Tabl. II (2)'!E128&gt;0,'Tabl. II (2)'!H128/('Tabl. II (2)'!E128/91.25),"X")</f>
        <v>413.66666666666669</v>
      </c>
      <c r="F128" s="16">
        <f>IF('Tabl. II (2)'!F128&gt;0,'Tabl. II (2)'!I128/('Tabl. II (2)'!F128/91.25),"X")</f>
        <v>409.05172413793099</v>
      </c>
      <c r="G128" s="16">
        <f t="shared" si="17"/>
        <v>98.884381338742386</v>
      </c>
      <c r="H128" s="32">
        <f>IF('Tabl. II (2)'!B128&gt;0,'Tabl. II (2)'!H128*3/'Tabl. II (2)'!B128,"X")</f>
        <v>19.741935483870968</v>
      </c>
      <c r="I128" s="32">
        <f>IF('Tabl. II (2)'!C128&gt;0,'Tabl. II (2)'!I128*3/'Tabl. II (2)'!C128,"X")</f>
        <v>13.448275862068966</v>
      </c>
      <c r="J128" s="32">
        <f t="shared" si="18"/>
        <v>68.120351588911419</v>
      </c>
    </row>
    <row r="129" spans="1:10" x14ac:dyDescent="0.2">
      <c r="A129" s="20" t="s">
        <v>98</v>
      </c>
      <c r="B129" s="16">
        <f>IF('Tabl. II (2)'!B129&gt;0,'Tabl. II (2)'!E129/'Tabl. II (2)'!B129*100,"X")</f>
        <v>163.63636363636365</v>
      </c>
      <c r="C129" s="16">
        <f>IF('Tabl. II (2)'!C129&gt;0,'Tabl. II (2)'!F129/'Tabl. II (2)'!C129*100,"X")</f>
        <v>29.629629629629626</v>
      </c>
      <c r="D129" s="16">
        <f t="shared" si="19"/>
        <v>18.106995884773657</v>
      </c>
      <c r="E129" s="16">
        <f>IF('Tabl. II (2)'!E129&gt;0,'Tabl. II (2)'!H129/('Tabl. II (2)'!E129/91.25),"X")</f>
        <v>314.30555555555554</v>
      </c>
      <c r="F129" s="16">
        <f>IF('Tabl. II (2)'!F129&gt;0,'Tabl. II (2)'!I129/('Tabl. II (2)'!F129/91.25),"X")</f>
        <v>844.0625</v>
      </c>
      <c r="G129" s="16">
        <f t="shared" si="17"/>
        <v>268.54838709677421</v>
      </c>
      <c r="H129" s="32">
        <f>IF('Tabl. II (2)'!B129&gt;0,'Tabl. II (2)'!H129*3/'Tabl. II (2)'!B129,"X")</f>
        <v>16.90909090909091</v>
      </c>
      <c r="I129" s="32">
        <f>IF('Tabl. II (2)'!C129&gt;0,'Tabl. II (2)'!I129*3/'Tabl. II (2)'!C129,"X")</f>
        <v>8.2222222222222214</v>
      </c>
      <c r="J129" s="32">
        <f t="shared" si="18"/>
        <v>48.626045400238944</v>
      </c>
    </row>
    <row r="130" spans="1:10" x14ac:dyDescent="0.2">
      <c r="A130" s="20" t="s">
        <v>99</v>
      </c>
      <c r="B130" s="16">
        <f>IF('Tabl. II (2)'!B130&gt;0,'Tabl. II (2)'!E130/'Tabl. II (2)'!B130*100,"X")</f>
        <v>163.63636363636365</v>
      </c>
      <c r="C130" s="16">
        <f>IF('Tabl. II (2)'!C130&gt;0,'Tabl. II (2)'!F130/'Tabl. II (2)'!C130*100,"X")</f>
        <v>56.25</v>
      </c>
      <c r="D130" s="16">
        <f t="shared" si="19"/>
        <v>34.374999999999993</v>
      </c>
      <c r="E130" s="16">
        <f>IF('Tabl. II (2)'!E130&gt;0,'Tabl. II (2)'!H130/('Tabl. II (2)'!E130/91.25),"X")</f>
        <v>217.98611111111111</v>
      </c>
      <c r="F130" s="16">
        <f>IF('Tabl. II (2)'!F130&gt;0,'Tabl. II (2)'!I130/('Tabl. II (2)'!F130/91.25),"X")</f>
        <v>354.86111111111114</v>
      </c>
      <c r="G130" s="16">
        <f t="shared" si="17"/>
        <v>162.79069767441862</v>
      </c>
      <c r="H130" s="32">
        <f>IF('Tabl. II (2)'!B130&gt;0,'Tabl. II (2)'!H130*3/'Tabl. II (2)'!B130,"X")</f>
        <v>11.727272727272727</v>
      </c>
      <c r="I130" s="32">
        <f>IF('Tabl. II (2)'!C130&gt;0,'Tabl. II (2)'!I130*3/'Tabl. II (2)'!C130,"X")</f>
        <v>6.5625</v>
      </c>
      <c r="J130" s="32">
        <f t="shared" si="18"/>
        <v>55.959302325581397</v>
      </c>
    </row>
    <row r="131" spans="1:10" x14ac:dyDescent="0.2">
      <c r="A131" s="20" t="s">
        <v>100</v>
      </c>
      <c r="B131" s="16">
        <f>IF('Tabl. II (2)'!B131&gt;0,'Tabl. II (2)'!E131/'Tabl. II (2)'!B131*100,"X")</f>
        <v>90.909090909090907</v>
      </c>
      <c r="C131" s="16">
        <f>IF('Tabl. II (2)'!C131&gt;0,'Tabl. II (2)'!F131/'Tabl. II (2)'!C131*100,"X")</f>
        <v>100</v>
      </c>
      <c r="D131" s="16">
        <f t="shared" si="19"/>
        <v>110</v>
      </c>
      <c r="E131" s="16">
        <f>IF('Tabl. II (2)'!E131&gt;0,'Tabl. II (2)'!H131/('Tabl. II (2)'!E131/91.25),"X")</f>
        <v>18.25</v>
      </c>
      <c r="F131" s="16">
        <f>IF('Tabl. II (2)'!F131&gt;0,'Tabl. II (2)'!I131/('Tabl. II (2)'!F131/91.25),"X")</f>
        <v>22.8125</v>
      </c>
      <c r="G131" s="16">
        <f t="shared" si="17"/>
        <v>125</v>
      </c>
      <c r="H131" s="32">
        <f>IF('Tabl. II (2)'!B131&gt;0,'Tabl. II (2)'!H131*3/'Tabl. II (2)'!B131,"X")</f>
        <v>0.54545454545454541</v>
      </c>
      <c r="I131" s="32">
        <f>IF('Tabl. II (2)'!C131&gt;0,'Tabl. II (2)'!I131*3/'Tabl. II (2)'!C131,"X")</f>
        <v>0.75</v>
      </c>
      <c r="J131" s="16">
        <f t="shared" si="18"/>
        <v>137.5</v>
      </c>
    </row>
    <row r="132" spans="1:10" x14ac:dyDescent="0.2">
      <c r="A132" s="20" t="s">
        <v>101</v>
      </c>
      <c r="B132" s="39" t="s">
        <v>180</v>
      </c>
      <c r="C132" s="39" t="s">
        <v>180</v>
      </c>
      <c r="D132" s="39" t="s">
        <v>180</v>
      </c>
      <c r="E132" s="39" t="s">
        <v>180</v>
      </c>
      <c r="F132" s="39" t="s">
        <v>180</v>
      </c>
      <c r="G132" s="39" t="s">
        <v>180</v>
      </c>
      <c r="H132" s="39" t="s">
        <v>180</v>
      </c>
      <c r="I132" s="39" t="s">
        <v>180</v>
      </c>
      <c r="J132" s="39" t="s">
        <v>180</v>
      </c>
    </row>
    <row r="133" spans="1:10" ht="45.75" customHeight="1" thickBot="1" x14ac:dyDescent="0.25">
      <c r="A133" s="70" t="s">
        <v>153</v>
      </c>
      <c r="B133" s="72">
        <f>IF('Tabl. II (2)'!B133&gt;0,'Tabl. II (2)'!E133/'Tabl. II (2)'!B133*100,"X")</f>
        <v>100</v>
      </c>
      <c r="C133" s="72">
        <f>IF('Tabl. II (2)'!C133&gt;0,'Tabl. II (2)'!F133/'Tabl. II (2)'!C133*100,"X")</f>
        <v>95.774647887323937</v>
      </c>
      <c r="D133" s="72">
        <f t="shared" si="19"/>
        <v>95.774647887323937</v>
      </c>
      <c r="E133" s="36">
        <f>IF('Tabl. II (2)'!E133&gt;0,'Tabl. II (2)'!H133/('Tabl. II (2)'!E133/91.25),"X")</f>
        <v>104.55729166666667</v>
      </c>
      <c r="F133" s="36">
        <f>IF('Tabl. II (2)'!F133&gt;0,'Tabl. II (2)'!I133/('Tabl. II (2)'!F133/91.25),"X")</f>
        <v>108.69485294117646</v>
      </c>
      <c r="G133" s="36">
        <f t="shared" si="17"/>
        <v>103.95721925133689</v>
      </c>
      <c r="H133" s="72">
        <f>IF('Tabl. II (2)'!B133&gt;0,'Tabl. II (2)'!H133*3/'Tabl. II (2)'!B133,"X")</f>
        <v>3.4375</v>
      </c>
      <c r="I133" s="72">
        <f>IF('Tabl. II (2)'!C133&gt;0,'Tabl. II (2)'!I133*3/'Tabl. II (2)'!C133,"X")</f>
        <v>3.4225352112676055</v>
      </c>
      <c r="J133" s="72">
        <f t="shared" si="18"/>
        <v>99.564660691421253</v>
      </c>
    </row>
    <row r="134" spans="1:10" ht="30.75" customHeight="1" thickTop="1" thickBot="1" x14ac:dyDescent="0.25">
      <c r="A134" s="64" t="s">
        <v>102</v>
      </c>
      <c r="B134" s="66">
        <f>IF('Tabl. II (2)'!B134&gt;0,'Tabl. II (2)'!E134/'Tabl. II (2)'!B134*100,"X")</f>
        <v>98.427258858501688</v>
      </c>
      <c r="C134" s="66">
        <f>IF('Tabl. II (2)'!C134&gt;0,'Tabl. II (2)'!F134/'Tabl. II (2)'!C134*100,"X")</f>
        <v>94.780939347398188</v>
      </c>
      <c r="D134" s="66">
        <f t="shared" si="19"/>
        <v>96.295416987741746</v>
      </c>
      <c r="E134" s="35">
        <f>IF('Tabl. II (2)'!E134&gt;0,'Tabl. II (2)'!H134/('Tabl. II (2)'!E134/91.25),"X")</f>
        <v>51.668948969401875</v>
      </c>
      <c r="F134" s="35">
        <f>IF('Tabl. II (2)'!F134&gt;0,'Tabl. II (2)'!I134/('Tabl. II (2)'!F134/91.25),"X")</f>
        <v>62.44723448796541</v>
      </c>
      <c r="G134" s="35">
        <f t="shared" si="17"/>
        <v>120.86027630433587</v>
      </c>
      <c r="H134" s="66">
        <f>IF('Tabl. II (2)'!B134&gt;0,'Tabl. II (2)'!H134*3/'Tabl. II (2)'!B134,"X")</f>
        <v>1.671988936490312</v>
      </c>
      <c r="I134" s="66">
        <f>IF('Tabl. II (2)'!C134&gt;0,'Tabl. II (2)'!I134*3/'Tabl. II (2)'!C134,"X")</f>
        <v>1.9459093296712113</v>
      </c>
      <c r="J134" s="66">
        <f t="shared" si="18"/>
        <v>116.38290703979705</v>
      </c>
    </row>
    <row r="135" spans="1:10" ht="27" thickTop="1" thickBot="1" x14ac:dyDescent="0.25">
      <c r="A135" s="67" t="s">
        <v>103</v>
      </c>
      <c r="B135" s="69">
        <f>IF('Tabl. II (2)'!B135&gt;0,'Tabl. II (2)'!E135/'Tabl. II (2)'!B135*100,"X")</f>
        <v>95.009493594827802</v>
      </c>
      <c r="C135" s="69">
        <f>IF('Tabl. II (2)'!C135&gt;0,'Tabl. II (2)'!F135/'Tabl. II (2)'!C135*100,"X")</f>
        <v>103.21511206914205</v>
      </c>
      <c r="D135" s="69">
        <f t="shared" si="19"/>
        <v>108.63663005015843</v>
      </c>
      <c r="E135" s="36">
        <f>IF('Tabl. II (2)'!E135&gt;0,'Tabl. II (2)'!H135/('Tabl. II (2)'!E135/91.25),"X")</f>
        <v>66.038174646139112</v>
      </c>
      <c r="F135" s="36">
        <f>IF('Tabl. II (2)'!F135&gt;0,'Tabl. II (2)'!I135/('Tabl. II (2)'!F135/91.25),"X")</f>
        <v>63.467120390993443</v>
      </c>
      <c r="G135" s="36">
        <f t="shared" si="17"/>
        <v>96.106715140261699</v>
      </c>
      <c r="H135" s="69">
        <f>IF('Tabl. II (2)'!B135&gt;0,'Tabl. II (2)'!H135*3/'Tabl. II (2)'!B135,"X")</f>
        <v>2.0627682841829498</v>
      </c>
      <c r="I135" s="69">
        <f>IF('Tabl. II (2)'!C135&gt;0,'Tabl. II (2)'!I135*3/'Tabl. II (2)'!C135,"X")</f>
        <v>2.1536764746943948</v>
      </c>
      <c r="J135" s="69">
        <f t="shared" si="18"/>
        <v>104.40709658028571</v>
      </c>
    </row>
    <row r="136" spans="1:10" ht="26.25" thickTop="1" x14ac:dyDescent="0.2">
      <c r="A136" s="27" t="s">
        <v>104</v>
      </c>
      <c r="B136" s="16">
        <f>IF('Tabl. II (2)'!B136&gt;0,'Tabl. II (2)'!E136/'Tabl. II (2)'!B136*100,"X")</f>
        <v>103.4819499810703</v>
      </c>
      <c r="C136" s="16">
        <f>IF('Tabl. II (2)'!C136&gt;0,'Tabl. II (2)'!F136/'Tabl. II (2)'!C136*100,"X")</f>
        <v>117.90247580746514</v>
      </c>
      <c r="D136" s="16">
        <f t="shared" si="19"/>
        <v>113.93530546054916</v>
      </c>
      <c r="E136" s="16">
        <f>IF('Tabl. II (2)'!E136&gt;0,'Tabl. II (2)'!H136/('Tabl. II (2)'!E136/91.25),"X")</f>
        <v>144.73552182755319</v>
      </c>
      <c r="F136" s="16">
        <f>IF('Tabl. II (2)'!F136&gt;0,'Tabl. II (2)'!I136/('Tabl. II (2)'!F136/91.25),"X")</f>
        <v>131.12998987368758</v>
      </c>
      <c r="G136" s="16">
        <f t="shared" si="17"/>
        <v>90.599728537907865</v>
      </c>
      <c r="H136" s="16">
        <f>IF('Tabl. II (2)'!B136&gt;0,'Tabl. II (2)'!H136*3/'Tabl. II (2)'!B136,"X")</f>
        <v>4.9241142017237154</v>
      </c>
      <c r="I136" s="16">
        <f>IF('Tabl. II (2)'!C136&gt;0,'Tabl. II (2)'!I136*3/'Tabl. II (2)'!C136,"X")</f>
        <v>5.0829206987558129</v>
      </c>
      <c r="J136" s="16">
        <f t="shared" si="18"/>
        <v>103.22507745609364</v>
      </c>
    </row>
    <row r="137" spans="1:10" ht="25.5" x14ac:dyDescent="0.2">
      <c r="A137" s="48" t="s">
        <v>191</v>
      </c>
      <c r="B137" s="17">
        <f>IF('Tabl. II (2)'!B137&gt;0,'Tabl. II (2)'!E137/'Tabl. II (2)'!B137*100,"X")</f>
        <v>62.5</v>
      </c>
      <c r="C137" s="17">
        <f>IF('Tabl. II (2)'!C137&gt;0,'Tabl. II (2)'!F137/'Tabl. II (2)'!C137*100,"X")</f>
        <v>100</v>
      </c>
      <c r="D137" s="17">
        <f t="shared" si="19"/>
        <v>160</v>
      </c>
      <c r="E137" s="17">
        <f>IF('Tabl. II (2)'!E137&gt;0,'Tabl. II (2)'!H137/('Tabl. II (2)'!E137/91.25),"X")</f>
        <v>346.75</v>
      </c>
      <c r="F137" s="17">
        <f>IF('Tabl. II (2)'!F137&gt;0,'Tabl. II (2)'!I137/('Tabl. II (2)'!F137/91.25),"X")</f>
        <v>182.50000000000003</v>
      </c>
      <c r="G137" s="17">
        <f t="shared" si="17"/>
        <v>52.631578947368432</v>
      </c>
      <c r="H137" s="17">
        <f>IF('Tabl. II (2)'!B137&gt;0,'Tabl. II (2)'!H137*3/'Tabl. II (2)'!B137,"X")</f>
        <v>7.125</v>
      </c>
      <c r="I137" s="17">
        <f>IF('Tabl. II (2)'!C137&gt;0,'Tabl. II (2)'!I137*3/'Tabl. II (2)'!C137,"X")</f>
        <v>6</v>
      </c>
      <c r="J137" s="17">
        <f t="shared" si="18"/>
        <v>84.21052631578948</v>
      </c>
    </row>
    <row r="138" spans="1:10" x14ac:dyDescent="0.2">
      <c r="A138" s="54" t="s">
        <v>198</v>
      </c>
      <c r="B138" s="17">
        <f>IF('Tabl. II (2)'!B138&gt;0,'Tabl. II (2)'!E138/'Tabl. II (2)'!B138*100,"X")</f>
        <v>92.758974358974356</v>
      </c>
      <c r="C138" s="17">
        <f>IF('Tabl. II (2)'!C138&gt;0,'Tabl. II (2)'!F138/'Tabl. II (2)'!C138*100,"X")</f>
        <v>92.386790587304716</v>
      </c>
      <c r="D138" s="17">
        <f t="shared" si="19"/>
        <v>99.59876251948485</v>
      </c>
      <c r="E138" s="17">
        <f>IF('Tabl. II (2)'!E138&gt;0,'Tabl. II (2)'!H138/('Tabl. II (2)'!E138/91.25),"X")</f>
        <v>149.87035603715171</v>
      </c>
      <c r="F138" s="17">
        <f>IF('Tabl. II (2)'!F138&gt;0,'Tabl. II (2)'!I138/('Tabl. II (2)'!F138/91.25),"X")</f>
        <v>163.80859375</v>
      </c>
      <c r="G138" s="17">
        <f t="shared" si="17"/>
        <v>109.30019657082359</v>
      </c>
      <c r="H138" s="17">
        <f>IF('Tabl. II (2)'!B138&gt;0,'Tabl. II (2)'!H138*3/'Tabl. II (2)'!B138,"X")</f>
        <v>4.5704615384615384</v>
      </c>
      <c r="I138" s="17">
        <f>IF('Tabl. II (2)'!C138&gt;0,'Tabl. II (2)'!I138*3/'Tabl. II (2)'!C138,"X")</f>
        <v>4.9754795333201507</v>
      </c>
      <c r="J138" s="17">
        <f t="shared" si="18"/>
        <v>108.86164321590475</v>
      </c>
    </row>
    <row r="139" spans="1:10" ht="25.5" x14ac:dyDescent="0.2">
      <c r="A139" s="27" t="s">
        <v>57</v>
      </c>
      <c r="B139" s="17">
        <f>IF('Tabl. II (2)'!B139&gt;0,'Tabl. II (2)'!E139/'Tabl. II (2)'!B139*100,"X")</f>
        <v>94.598806900628801</v>
      </c>
      <c r="C139" s="17">
        <f>IF('Tabl. II (2)'!C139&gt;0,'Tabl. II (2)'!F139/'Tabl. II (2)'!C139*100,"X")</f>
        <v>98.148445014427693</v>
      </c>
      <c r="D139" s="17">
        <f t="shared" si="19"/>
        <v>103.75230748684558</v>
      </c>
      <c r="E139" s="17">
        <f>IF('Tabl. II (2)'!E139&gt;0,'Tabl. II (2)'!H139/('Tabl. II (2)'!E139/91.25),"X")</f>
        <v>36.618542400484792</v>
      </c>
      <c r="F139" s="17">
        <f>IF('Tabl. II (2)'!F139&gt;0,'Tabl. II (2)'!I139/('Tabl. II (2)'!F139/91.25),"X")</f>
        <v>36.881916088199269</v>
      </c>
      <c r="G139" s="17">
        <f t="shared" si="17"/>
        <v>100.71923585825466</v>
      </c>
      <c r="H139" s="17">
        <f>IF('Tabl. II (2)'!B139&gt;0,'Tabl. II (2)'!H139*3/'Tabl. II (2)'!B139,"X")</f>
        <v>1.1388724673509969</v>
      </c>
      <c r="I139" s="17">
        <f>IF('Tabl. II (2)'!C139&gt;0,'Tabl. II (2)'!I139*3/'Tabl. II (2)'!C139,"X")</f>
        <v>1.1901050016030779</v>
      </c>
      <c r="J139" s="17">
        <f t="shared" si="18"/>
        <v>104.49853128605763</v>
      </c>
    </row>
    <row r="140" spans="1:10" x14ac:dyDescent="0.2">
      <c r="A140" s="27" t="s">
        <v>53</v>
      </c>
      <c r="B140" s="16">
        <f>IF('Tabl. II (2)'!B140&gt;0,'Tabl. II (2)'!E140/'Tabl. II (2)'!B140*100,"X")</f>
        <v>95.528963275507408</v>
      </c>
      <c r="C140" s="16">
        <f>IF('Tabl. II (2)'!C140&gt;0,'Tabl. II (2)'!F140/'Tabl. II (2)'!C140*100,"X")</f>
        <v>96.799000324667972</v>
      </c>
      <c r="D140" s="16">
        <f t="shared" si="19"/>
        <v>101.32947852212921</v>
      </c>
      <c r="E140" s="16">
        <f>IF('Tabl. II (2)'!E140&gt;0,'Tabl. II (2)'!H140/('Tabl. II (2)'!E140/91.25),"X")</f>
        <v>34.009226834618815</v>
      </c>
      <c r="F140" s="16">
        <f>IF('Tabl. II (2)'!F140&gt;0,'Tabl. II (2)'!I140/('Tabl. II (2)'!F140/91.25),"X")</f>
        <v>35.705392208481051</v>
      </c>
      <c r="G140" s="16">
        <f t="shared" si="17"/>
        <v>104.98736822836463</v>
      </c>
      <c r="H140" s="16">
        <f>IF('Tabl. II (2)'!B140&gt;0,'Tabl. II (2)'!H140*3/'Tabl. II (2)'!B140,"X")</f>
        <v>1.0681203883767789</v>
      </c>
      <c r="I140" s="16">
        <f>IF('Tabl. II (2)'!C140&gt;0,'Tabl. II (2)'!I140*3/'Tabl. II (2)'!C140,"X")</f>
        <v>1.1363001442129821</v>
      </c>
      <c r="J140" s="16">
        <f t="shared" si="18"/>
        <v>106.38315273990939</v>
      </c>
    </row>
    <row r="141" spans="1:10" ht="25.5" x14ac:dyDescent="0.2">
      <c r="A141" s="55" t="s">
        <v>105</v>
      </c>
      <c r="B141" s="17">
        <f>IF('Tabl. II (2)'!B141&gt;0,'Tabl. II (2)'!E141/'Tabl. II (2)'!B141*100,"X")</f>
        <v>95.777329466649846</v>
      </c>
      <c r="C141" s="17">
        <f>IF('Tabl. II (2)'!C141&gt;0,'Tabl. II (2)'!F141/'Tabl. II (2)'!C141*100,"X")</f>
        <v>97.02698754216803</v>
      </c>
      <c r="D141" s="17">
        <f t="shared" si="19"/>
        <v>101.30475351784925</v>
      </c>
      <c r="E141" s="17">
        <f>IF('Tabl. II (2)'!E141&gt;0,'Tabl. II (2)'!H141/('Tabl. II (2)'!E141/91.25),"X")</f>
        <v>38.010121970484853</v>
      </c>
      <c r="F141" s="17">
        <f>IF('Tabl. II (2)'!F141&gt;0,'Tabl. II (2)'!I141/('Tabl. II (2)'!F141/91.25),"X")</f>
        <v>38.032959530767705</v>
      </c>
      <c r="G141" s="17">
        <f t="shared" si="17"/>
        <v>100.06008283872539</v>
      </c>
      <c r="H141" s="17">
        <f>IF('Tabl. II (2)'!B141&gt;0,'Tabl. II (2)'!H141*3/'Tabl. II (2)'!B141,"X")</f>
        <v>1.1968793342579751</v>
      </c>
      <c r="I141" s="17">
        <f>IF('Tabl. II (2)'!C141&gt;0,'Tabl. II (2)'!I141*3/'Tabl. II (2)'!C141,"X")</f>
        <v>1.2132241612877521</v>
      </c>
      <c r="J141" s="17">
        <f t="shared" si="18"/>
        <v>101.36562028952653</v>
      </c>
    </row>
    <row r="142" spans="1:10" x14ac:dyDescent="0.2">
      <c r="A142" s="55" t="s">
        <v>106</v>
      </c>
      <c r="B142" s="17">
        <f>IF('Tabl. II (2)'!B142&gt;0,'Tabl. II (2)'!E142/'Tabl. II (2)'!B142*100,"X")</f>
        <v>95.21693674856246</v>
      </c>
      <c r="C142" s="17">
        <f>IF('Tabl. II (2)'!C142&gt;0,'Tabl. II (2)'!F142/'Tabl. II (2)'!C142*100,"X")</f>
        <v>96.49862639766225</v>
      </c>
      <c r="D142" s="17">
        <f t="shared" si="19"/>
        <v>101.34607318074548</v>
      </c>
      <c r="E142" s="17">
        <f>IF('Tabl. II (2)'!E142&gt;0,'Tabl. II (2)'!H142/('Tabl. II (2)'!E142/91.25),"X")</f>
        <v>28.953254061338058</v>
      </c>
      <c r="F142" s="17">
        <f>IF('Tabl. II (2)'!F142&gt;0,'Tabl. II (2)'!I142/('Tabl. II (2)'!F142/91.25),"X")</f>
        <v>32.622023917458478</v>
      </c>
      <c r="G142" s="17">
        <f t="shared" si="17"/>
        <v>112.67135586331007</v>
      </c>
      <c r="H142" s="17">
        <f>IF('Tabl. II (2)'!B142&gt;0,'Tabl. II (2)'!H142*3/'Tabl. II (2)'!B142,"X")</f>
        <v>0.90635840897210473</v>
      </c>
      <c r="I142" s="17">
        <f>IF('Tabl. II (2)'!C142&gt;0,'Tabl. II (2)'!I142*3/'Tabl. II (2)'!C142,"X")</f>
        <v>1.0349524926070448</v>
      </c>
      <c r="J142" s="17">
        <f t="shared" si="18"/>
        <v>114.18799476696839</v>
      </c>
    </row>
    <row r="143" spans="1:10" x14ac:dyDescent="0.2">
      <c r="A143" s="27" t="s">
        <v>107</v>
      </c>
      <c r="B143" s="17">
        <f>IF('Tabl. II (2)'!B143&gt;0,'Tabl. II (2)'!E143/'Tabl. II (2)'!B143*100,"X")</f>
        <v>90.46115561085621</v>
      </c>
      <c r="C143" s="17">
        <f>IF('Tabl. II (2)'!C143&gt;0,'Tabl. II (2)'!F143/'Tabl. II (2)'!C143*100,"X")</f>
        <v>108.86123175908263</v>
      </c>
      <c r="D143" s="17">
        <f t="shared" si="19"/>
        <v>120.34030631598324</v>
      </c>
      <c r="E143" s="17">
        <f>IF('Tabl. II (2)'!E143&gt;0,'Tabl. II (2)'!H143/('Tabl. II (2)'!E143/91.25),"X")</f>
        <v>82.863216819687537</v>
      </c>
      <c r="F143" s="17">
        <f>IF('Tabl. II (2)'!F143&gt;0,'Tabl. II (2)'!I143/('Tabl. II (2)'!F143/91.25),"X")</f>
        <v>76.674310517637167</v>
      </c>
      <c r="G143" s="17">
        <f t="shared" si="17"/>
        <v>92.53117783790897</v>
      </c>
      <c r="H143" s="17">
        <f>IF('Tabl. II (2)'!B143&gt;0,'Tabl. II (2)'!H143*3/'Tabl. II (2)'!B143,"X")</f>
        <v>2.4644062524302046</v>
      </c>
      <c r="I143" s="17">
        <f>IF('Tabl. II (2)'!C143&gt;0,'Tabl. II (2)'!I143*3/'Tabl. II (2)'!C143,"X")</f>
        <v>2.7441731136093259</v>
      </c>
      <c r="J143" s="17">
        <f t="shared" si="18"/>
        <v>111.35230284792685</v>
      </c>
    </row>
    <row r="144" spans="1:10" ht="25.5" x14ac:dyDescent="0.2">
      <c r="A144" s="54" t="s">
        <v>199</v>
      </c>
      <c r="B144" s="17">
        <f>IF('Tabl. II (2)'!B144&gt;0,'Tabl. II (2)'!E144/'Tabl. II (2)'!B144*100,"X")</f>
        <v>88.114821516696821</v>
      </c>
      <c r="C144" s="17">
        <f>IF('Tabl. II (2)'!C144&gt;0,'Tabl. II (2)'!F144/'Tabl. II (2)'!C144*100,"X")</f>
        <v>88.546808694899099</v>
      </c>
      <c r="D144" s="17">
        <f t="shared" si="19"/>
        <v>100.4902548410887</v>
      </c>
      <c r="E144" s="17">
        <f>IF('Tabl. II (2)'!E144&gt;0,'Tabl. II (2)'!H144/('Tabl. II (2)'!E144/91.25),"X")</f>
        <v>107.43360869971063</v>
      </c>
      <c r="F144" s="17">
        <f>IF('Tabl. II (2)'!F144&gt;0,'Tabl. II (2)'!I144/('Tabl. II (2)'!F144/91.25),"X")</f>
        <v>109.99174776272679</v>
      </c>
      <c r="G144" s="17">
        <f t="shared" si="17"/>
        <v>102.38113481803116</v>
      </c>
      <c r="H144" s="17">
        <f>IF('Tabl. II (2)'!B144&gt;0,'Tabl. II (2)'!H144*3/'Tabl. II (2)'!B144,"X")</f>
        <v>3.1122717552228987</v>
      </c>
      <c r="I144" s="17">
        <f>IF('Tabl. II (2)'!C144&gt;0,'Tabl. II (2)'!I144*3/'Tabl. II (2)'!C144,"X")</f>
        <v>3.2020005196154844</v>
      </c>
      <c r="J144" s="17">
        <f t="shared" si="18"/>
        <v>102.88306328783808</v>
      </c>
    </row>
    <row r="145" spans="1:10" x14ac:dyDescent="0.2">
      <c r="A145" s="20" t="s">
        <v>108</v>
      </c>
      <c r="B145" s="17">
        <f>IF('Tabl. II (2)'!B145&gt;0,'Tabl. II (2)'!E145/'Tabl. II (2)'!B145*100,"X")</f>
        <v>82.937062937062933</v>
      </c>
      <c r="C145" s="17">
        <f>IF('Tabl. II (2)'!C145&gt;0,'Tabl. II (2)'!F145/'Tabl. II (2)'!C145*100,"X")</f>
        <v>80.150753768844226</v>
      </c>
      <c r="D145" s="17">
        <f t="shared" si="19"/>
        <v>96.640453532417581</v>
      </c>
      <c r="E145" s="17">
        <f>IF('Tabl. II (2)'!E145&gt;0,'Tabl. II (2)'!H145/('Tabl. II (2)'!E145/91.25),"X")</f>
        <v>100.79047217537942</v>
      </c>
      <c r="F145" s="17">
        <f>IF('Tabl. II (2)'!F145&gt;0,'Tabl. II (2)'!I145/('Tabl. II (2)'!F145/91.25),"X")</f>
        <v>110.84443573667713</v>
      </c>
      <c r="G145" s="17">
        <f t="shared" si="17"/>
        <v>109.97511306803229</v>
      </c>
      <c r="H145" s="17">
        <f>IF('Tabl. II (2)'!B145&gt;0,'Tabl. II (2)'!H145*3/'Tabl. II (2)'!B145,"X")</f>
        <v>2.7482517482517483</v>
      </c>
      <c r="I145" s="17">
        <f>IF('Tabl. II (2)'!C145&gt;0,'Tabl. II (2)'!I145*3/'Tabl. II (2)'!C145,"X")</f>
        <v>2.920854271356784</v>
      </c>
      <c r="J145" s="17">
        <f t="shared" si="18"/>
        <v>106.2804480417354</v>
      </c>
    </row>
    <row r="146" spans="1:10" ht="26.25" thickBot="1" x14ac:dyDescent="0.25">
      <c r="A146" s="70" t="s">
        <v>25</v>
      </c>
      <c r="B146" s="72">
        <f>IF('Tabl. II (2)'!B146&gt;0,'Tabl. II (2)'!E146/'Tabl. II (2)'!B146*100,"X")</f>
        <v>99.559776691607411</v>
      </c>
      <c r="C146" s="72">
        <f>IF('Tabl. II (2)'!C146&gt;0,'Tabl. II (2)'!F146/'Tabl. II (2)'!C146*100,"X")</f>
        <v>91.841470685497598</v>
      </c>
      <c r="D146" s="72">
        <f t="shared" ref="D146:D156" si="20">C146*100/B146</f>
        <v>92.247565972332623</v>
      </c>
      <c r="E146" s="36">
        <f>IF('Tabl. II (2)'!E146&gt;0,'Tabl. II (2)'!H146/('Tabl. II (2)'!E146/91.25),"X")</f>
        <v>46.701725099909353</v>
      </c>
      <c r="F146" s="36">
        <f>IF('Tabl. II (2)'!F146&gt;0,'Tabl. II (2)'!I146/('Tabl. II (2)'!F146/91.25),"X")</f>
        <v>62.630991848268884</v>
      </c>
      <c r="G146" s="36">
        <f t="shared" si="17"/>
        <v>134.10851893432616</v>
      </c>
      <c r="H146" s="72">
        <f>IF('Tabl. II (2)'!B146&gt;0,'Tabl. II (2)'!H146*3/'Tabl. II (2)'!B146,"X")</f>
        <v>1.5286399962936366</v>
      </c>
      <c r="I146" s="72">
        <f>IF('Tabl. II (2)'!C146&gt;0,'Tabl. II (2)'!I146*3/'Tabl. II (2)'!C146,"X")</f>
        <v>1.8911087348503317</v>
      </c>
      <c r="J146" s="72">
        <f t="shared" si="18"/>
        <v>123.71184447846075</v>
      </c>
    </row>
    <row r="147" spans="1:10" ht="13.5" thickTop="1" x14ac:dyDescent="0.2">
      <c r="A147" s="20" t="s">
        <v>110</v>
      </c>
      <c r="B147" s="16">
        <f>IF('Tabl. II (2)'!B147&gt;0,'Tabl. II (2)'!E147/'Tabl. II (2)'!B147*100,"X")</f>
        <v>88.201618778287028</v>
      </c>
      <c r="C147" s="16">
        <f>IF('Tabl. II (2)'!C147&gt;0,'Tabl. II (2)'!F147/'Tabl. II (2)'!C147*100,"X")</f>
        <v>80.238452621963916</v>
      </c>
      <c r="D147" s="16">
        <f t="shared" si="20"/>
        <v>90.971632645042291</v>
      </c>
      <c r="E147" s="16">
        <f>IF('Tabl. II (2)'!E147&gt;0,'Tabl. II (2)'!H147/('Tabl. II (2)'!E147/91.25),"X")</f>
        <v>202.5545733313389</v>
      </c>
      <c r="F147" s="16">
        <f>IF('Tabl. II (2)'!F147&gt;0,'Tabl. II (2)'!I147/('Tabl. II (2)'!F147/91.25),"X")</f>
        <v>228.92139942215005</v>
      </c>
      <c r="G147" s="16">
        <f t="shared" si="17"/>
        <v>113.01714676551899</v>
      </c>
      <c r="H147" s="16">
        <f>IF('Tabl. II (2)'!B147&gt;0,'Tabl. II (2)'!H147*3/'Tabl. II (2)'!B147,"X")</f>
        <v>5.8736354823351249</v>
      </c>
      <c r="I147" s="16">
        <f>IF('Tabl. II (2)'!C147&gt;0,'Tabl. II (2)'!I147*3/'Tabl. II (2)'!C147,"X")</f>
        <v>6.0388927764453255</v>
      </c>
      <c r="J147" s="16">
        <f t="shared" si="18"/>
        <v>102.81354358143622</v>
      </c>
    </row>
    <row r="148" spans="1:10" x14ac:dyDescent="0.2">
      <c r="A148" s="20" t="s">
        <v>200</v>
      </c>
      <c r="B148" s="16">
        <f>IF('Tabl. II (2)'!B148&gt;0,'Tabl. II (2)'!E148/'Tabl. II (2)'!B148*100,"X")</f>
        <v>100</v>
      </c>
      <c r="C148" s="16">
        <f>IF('Tabl. II (2)'!C148&gt;0,'Tabl. II (2)'!F148/'Tabl. II (2)'!C148*100,"X")</f>
        <v>70.967741935483872</v>
      </c>
      <c r="D148" s="16">
        <f t="shared" si="20"/>
        <v>70.967741935483872</v>
      </c>
      <c r="E148" s="16">
        <f>IF('Tabl. II (2)'!E148&gt;0,'Tabl. II (2)'!H148/('Tabl. II (2)'!E148/91.25),"X")</f>
        <v>730</v>
      </c>
      <c r="F148" s="16">
        <f>IF('Tabl. II (2)'!F148&gt;0,'Tabl. II (2)'!I148/('Tabl. II (2)'!F148/91.25),"X")</f>
        <v>908.35227272727275</v>
      </c>
      <c r="G148" s="16">
        <f t="shared" si="17"/>
        <v>124.43181818181819</v>
      </c>
      <c r="H148" s="16">
        <f>IF('Tabl. II (2)'!B148&gt;0,'Tabl. II (2)'!H148*3/'Tabl. II (2)'!B148,"X")</f>
        <v>24</v>
      </c>
      <c r="I148" s="16">
        <f>IF('Tabl. II (2)'!C148&gt;0,'Tabl. II (2)'!I148*3/'Tabl. II (2)'!C148,"X")</f>
        <v>21.193548387096776</v>
      </c>
      <c r="J148" s="16">
        <f t="shared" si="18"/>
        <v>88.306451612903231</v>
      </c>
    </row>
    <row r="149" spans="1:10" x14ac:dyDescent="0.2">
      <c r="A149" s="20" t="s">
        <v>111</v>
      </c>
      <c r="B149" s="16">
        <f>IF('Tabl. II (2)'!B149&gt;0,'Tabl. II (2)'!E149/'Tabl. II (2)'!B149*100,"X")</f>
        <v>86.216360668525283</v>
      </c>
      <c r="C149" s="16">
        <f>IF('Tabl. II (2)'!C149&gt;0,'Tabl. II (2)'!F149/'Tabl. II (2)'!C149*100,"X")</f>
        <v>93.748319543991457</v>
      </c>
      <c r="D149" s="16">
        <f t="shared" si="20"/>
        <v>108.73611321222916</v>
      </c>
      <c r="E149" s="16">
        <f>IF('Tabl. II (2)'!E149&gt;0,'Tabl. II (2)'!H149/('Tabl. II (2)'!E149/91.25),"X")</f>
        <v>130.79701767613301</v>
      </c>
      <c r="F149" s="16">
        <f>IF('Tabl. II (2)'!F149&gt;0,'Tabl. II (2)'!I149/('Tabl. II (2)'!F149/91.25),"X")</f>
        <v>131.08714712992173</v>
      </c>
      <c r="G149" s="16">
        <f t="shared" si="17"/>
        <v>100.22181656657273</v>
      </c>
      <c r="H149" s="16">
        <f>IF('Tabl. II (2)'!B149&gt;0,'Tabl. II (2)'!H149*3/'Tabl. II (2)'!B149,"X")</f>
        <v>3.7074551836711112</v>
      </c>
      <c r="I149" s="16">
        <f>IF('Tabl. II (2)'!C149&gt;0,'Tabl. II (2)'!I149*3/'Tabl. II (2)'!C149,"X")</f>
        <v>4.0402848516973568</v>
      </c>
      <c r="J149" s="16">
        <f t="shared" si="18"/>
        <v>108.97730792518114</v>
      </c>
    </row>
    <row r="150" spans="1:10" x14ac:dyDescent="0.2">
      <c r="A150" s="20" t="s">
        <v>112</v>
      </c>
      <c r="B150" s="16">
        <f>IF('Tabl. II (2)'!B150&gt;0,'Tabl. II (2)'!E150/'Tabl. II (2)'!B150*100,"X")</f>
        <v>106.31087319781084</v>
      </c>
      <c r="C150" s="16">
        <f>IF('Tabl. II (2)'!C150&gt;0,'Tabl. II (2)'!F150/'Tabl. II (2)'!C150*100,"X")</f>
        <v>83.329444985237686</v>
      </c>
      <c r="D150" s="16">
        <f t="shared" si="20"/>
        <v>78.382805519984771</v>
      </c>
      <c r="E150" s="16">
        <f>IF('Tabl. II (2)'!E150&gt;0,'Tabl. II (2)'!H150/('Tabl. II (2)'!E150/91.25),"X")</f>
        <v>18.314405489558929</v>
      </c>
      <c r="F150" s="16">
        <f>IF('Tabl. II (2)'!F150&gt;0,'Tabl. II (2)'!I150/('Tabl. II (2)'!F150/91.25),"X")</f>
        <v>38.626708807599847</v>
      </c>
      <c r="G150" s="16">
        <f t="shared" si="17"/>
        <v>210.90888715782225</v>
      </c>
      <c r="H150" s="16">
        <f>IF('Tabl. II (2)'!B150&gt;0,'Tabl. II (2)'!H150*3/'Tabl. II (2)'!B150,"X")</f>
        <v>0.64011630894042404</v>
      </c>
      <c r="I150" s="16">
        <f>IF('Tabl. II (2)'!C150&gt;0,'Tabl. II (2)'!I150*3/'Tabl. II (2)'!C150,"X")</f>
        <v>1.0582166158499795</v>
      </c>
      <c r="J150" s="16">
        <f t="shared" si="18"/>
        <v>165.31630284528001</v>
      </c>
    </row>
    <row r="151" spans="1:10" ht="24.75" customHeight="1" x14ac:dyDescent="0.2">
      <c r="A151" s="24" t="s">
        <v>113</v>
      </c>
      <c r="B151" s="17">
        <f>IF('Tabl. II (2)'!B151&gt;0,'Tabl. II (2)'!E151/'Tabl. II (2)'!B151*100,"X")</f>
        <v>106.18581191849108</v>
      </c>
      <c r="C151" s="17">
        <f>IF('Tabl. II (2)'!C151&gt;0,'Tabl. II (2)'!F151/'Tabl. II (2)'!C151*100,"X")</f>
        <v>76.69155716715575</v>
      </c>
      <c r="D151" s="17">
        <f t="shared" si="20"/>
        <v>72.223921239143223</v>
      </c>
      <c r="E151" s="17">
        <f>IF('Tabl. II (2)'!E151&gt;0,'Tabl. II (2)'!H151/('Tabl. II (2)'!E151/91.25),"X")</f>
        <v>9.6547679578441343</v>
      </c>
      <c r="F151" s="17">
        <f>IF('Tabl. II (2)'!F151&gt;0,'Tabl. II (2)'!I151/('Tabl. II (2)'!F151/91.25),"X")</f>
        <v>32.917396556241357</v>
      </c>
      <c r="G151" s="17">
        <f t="shared" si="17"/>
        <v>340.94446080909916</v>
      </c>
      <c r="H151" s="17">
        <f>IF('Tabl. II (2)'!B151&gt;0,'Tabl. II (2)'!H151*3/'Tabl. II (2)'!B151,"X")</f>
        <v>0.33705184914684211</v>
      </c>
      <c r="I151" s="17">
        <f>IF('Tabl. II (2)'!C151&gt;0,'Tabl. II (2)'!I151*3/'Tabl. II (2)'!C151,"X")</f>
        <v>0.8299681314367956</v>
      </c>
      <c r="J151" s="17">
        <f t="shared" si="18"/>
        <v>246.24345884398531</v>
      </c>
    </row>
    <row r="152" spans="1:10" x14ac:dyDescent="0.2">
      <c r="A152" s="20" t="s">
        <v>114</v>
      </c>
      <c r="B152" s="16">
        <f>IF('Tabl. II (2)'!B152&gt;0,'Tabl. II (2)'!E152/'Tabl. II (2)'!B152*100,"X")</f>
        <v>92.668220170403174</v>
      </c>
      <c r="C152" s="16">
        <f>IF('Tabl. II (2)'!C152&gt;0,'Tabl. II (2)'!F152/'Tabl. II (2)'!C152*100,"X")</f>
        <v>100.93410259429334</v>
      </c>
      <c r="D152" s="16">
        <f t="shared" si="20"/>
        <v>108.91986746771484</v>
      </c>
      <c r="E152" s="16">
        <f>IF('Tabl. II (2)'!E152&gt;0,'Tabl. II (2)'!H152/('Tabl. II (2)'!E152/91.25),"X")</f>
        <v>101.01448416791655</v>
      </c>
      <c r="F152" s="16">
        <f>IF('Tabl. II (2)'!F152&gt;0,'Tabl. II (2)'!I152/('Tabl. II (2)'!F152/91.25),"X")</f>
        <v>131.16553252712214</v>
      </c>
      <c r="G152" s="16">
        <f t="shared" si="17"/>
        <v>129.84824266298827</v>
      </c>
      <c r="H152" s="16">
        <f>IF('Tabl. II (2)'!B152&gt;0,'Tabl. II (2)'!H152*3/'Tabl. II (2)'!B152,"X")</f>
        <v>3.0775339592127766</v>
      </c>
      <c r="I152" s="16">
        <f>IF('Tabl. II (2)'!C152&gt;0,'Tabl. II (2)'!I152*3/'Tabl. II (2)'!C152,"X")</f>
        <v>4.3525727069351232</v>
      </c>
      <c r="J152" s="16">
        <f t="shared" si="18"/>
        <v>141.43053381768362</v>
      </c>
    </row>
    <row r="153" spans="1:10" x14ac:dyDescent="0.2">
      <c r="A153" s="20" t="s">
        <v>115</v>
      </c>
      <c r="B153" s="16">
        <f>IF('Tabl. II (2)'!B153&gt;0,'Tabl. II (2)'!E153/'Tabl. II (2)'!B153*100,"X")</f>
        <v>88.139029688631439</v>
      </c>
      <c r="C153" s="16">
        <f>IF('Tabl. II (2)'!C153&gt;0,'Tabl. II (2)'!F153/'Tabl. II (2)'!C153*100,"X")</f>
        <v>99.160055996266919</v>
      </c>
      <c r="D153" s="16">
        <f t="shared" si="20"/>
        <v>112.50413845780858</v>
      </c>
      <c r="E153" s="16">
        <f>IF('Tabl. II (2)'!E153&gt;0,'Tabl. II (2)'!H153/('Tabl. II (2)'!E153/91.25),"X")</f>
        <v>97.757147551758123</v>
      </c>
      <c r="F153" s="16">
        <f>IF('Tabl. II (2)'!F153&gt;0,'Tabl. II (2)'!I153/('Tabl. II (2)'!F153/91.25),"X")</f>
        <v>90.133529411764698</v>
      </c>
      <c r="G153" s="16">
        <f t="shared" si="17"/>
        <v>92.201472392638038</v>
      </c>
      <c r="H153" s="16">
        <f>IF('Tabl. II (2)'!B153&gt;0,'Tabl. II (2)'!H153*3/'Tabl. II (2)'!B153,"X")</f>
        <v>2.8327299058653148</v>
      </c>
      <c r="I153" s="16">
        <f>IF('Tabl. II (2)'!C153&gt;0,'Tabl. II (2)'!I153*3/'Tabl. II (2)'!C153,"X")</f>
        <v>2.9384041063929072</v>
      </c>
      <c r="J153" s="16">
        <f t="shared" si="18"/>
        <v>103.73047216075166</v>
      </c>
    </row>
    <row r="154" spans="1:10" ht="12.75" customHeight="1" x14ac:dyDescent="0.2">
      <c r="A154" s="20" t="s">
        <v>72</v>
      </c>
      <c r="B154" s="16">
        <f>IF('Tabl. II (2)'!B154&gt;0,'Tabl. II (2)'!E154/'Tabl. II (2)'!B154*100,"X")</f>
        <v>95</v>
      </c>
      <c r="C154" s="16">
        <f>IF('Tabl. II (2)'!C154&gt;0,'Tabl. II (2)'!F154/'Tabl. II (2)'!C154*100,"X")</f>
        <v>83.333333333333343</v>
      </c>
      <c r="D154" s="16">
        <f t="shared" si="20"/>
        <v>87.719298245614041</v>
      </c>
      <c r="E154" s="16">
        <f>IF('Tabl. II (2)'!E154&gt;0,'Tabl. II (2)'!H154/('Tabl. II (2)'!E154/91.25),"X")</f>
        <v>52.828947368421055</v>
      </c>
      <c r="F154" s="16">
        <f>IF('Tabl. II (2)'!F154&gt;0,'Tabl. II (2)'!I154/('Tabl. II (2)'!F154/91.25),"X")</f>
        <v>136.875</v>
      </c>
      <c r="G154" s="16">
        <f t="shared" si="17"/>
        <v>259.09090909090907</v>
      </c>
      <c r="H154" s="16">
        <f>IF('Tabl. II (2)'!B154&gt;0,'Tabl. II (2)'!H154*3/'Tabl. II (2)'!B154,"X")</f>
        <v>1.65</v>
      </c>
      <c r="I154" s="16">
        <f>IF('Tabl. II (2)'!C154&gt;0,'Tabl. II (2)'!I154*3/'Tabl. II (2)'!C154,"X")</f>
        <v>3.75</v>
      </c>
      <c r="J154" s="16">
        <f t="shared" si="18"/>
        <v>227.27272727272728</v>
      </c>
    </row>
    <row r="155" spans="1:10" x14ac:dyDescent="0.2">
      <c r="A155" s="20" t="s">
        <v>116</v>
      </c>
      <c r="B155" s="16">
        <f>IF('Tabl. II (2)'!B155&gt;0,'Tabl. II (2)'!E155/'Tabl. II (2)'!B155*100,"X")</f>
        <v>99.223617124663662</v>
      </c>
      <c r="C155" s="16">
        <f>IF('Tabl. II (2)'!C155&gt;0,'Tabl. II (2)'!F155/'Tabl. II (2)'!C155*100,"X")</f>
        <v>99.925516493348539</v>
      </c>
      <c r="D155" s="16">
        <f t="shared" si="20"/>
        <v>100.70739143464505</v>
      </c>
      <c r="E155" s="16">
        <f>IF('Tabl. II (2)'!E155&gt;0,'Tabl. II (2)'!H155/('Tabl. II (2)'!E155/91.25),"X")</f>
        <v>23.080427897061064</v>
      </c>
      <c r="F155" s="16">
        <f>IF('Tabl. II (2)'!F155&gt;0,'Tabl. II (2)'!I155/('Tabl. II (2)'!F155/91.25),"X")</f>
        <v>31.243142924861001</v>
      </c>
      <c r="G155" s="16">
        <f t="shared" si="17"/>
        <v>135.36639383032986</v>
      </c>
      <c r="H155" s="16">
        <f>IF('Tabl. II (2)'!B155&gt;0,'Tabl. II (2)'!H155*3/'Tabl. II (2)'!B155,"X")</f>
        <v>0.7529173284596361</v>
      </c>
      <c r="I155" s="16">
        <f>IF('Tabl. II (2)'!C155&gt;0,'Tabl. II (2)'!I155*3/'Tabl. II (2)'!C155,"X")</f>
        <v>1.0264067485947101</v>
      </c>
      <c r="J155" s="16">
        <f t="shared" si="18"/>
        <v>136.3239641056735</v>
      </c>
    </row>
    <row r="156" spans="1:10" x14ac:dyDescent="0.2">
      <c r="A156" s="20" t="s">
        <v>117</v>
      </c>
      <c r="B156" s="16">
        <f>IF('Tabl. II (2)'!B156&gt;0,'Tabl. II (2)'!E156/'Tabl. II (2)'!B156*100,"X")</f>
        <v>98.25</v>
      </c>
      <c r="C156" s="16">
        <f>IF('Tabl. II (2)'!C156&gt;0,'Tabl. II (2)'!F156/'Tabl. II (2)'!C156*100,"X")</f>
        <v>98.187311178247739</v>
      </c>
      <c r="D156" s="16">
        <f t="shared" si="20"/>
        <v>99.93619458345826</v>
      </c>
      <c r="E156" s="16">
        <f>IF('Tabl. II (2)'!E156&gt;0,'Tabl. II (2)'!H156/('Tabl. II (2)'!E156/91.25),"X")</f>
        <v>19.039440203562343</v>
      </c>
      <c r="F156" s="16">
        <f>IF('Tabl. II (2)'!F156&gt;0,'Tabl. II (2)'!I156/('Tabl. II (2)'!F156/91.25),"X")</f>
        <v>36.219230769230769</v>
      </c>
      <c r="G156" s="16">
        <f t="shared" si="17"/>
        <v>190.23264540337709</v>
      </c>
      <c r="H156" s="16">
        <f>IF('Tabl. II (2)'!B156&gt;0,'Tabl. II (2)'!H156*3/'Tabl. II (2)'!B156,"X")</f>
        <v>0.61499999999999999</v>
      </c>
      <c r="I156" s="16">
        <f>IF('Tabl. II (2)'!C156&gt;0,'Tabl. II (2)'!I156*3/'Tabl. II (2)'!C156,"X")</f>
        <v>1.1691842900302114</v>
      </c>
      <c r="J156" s="16">
        <f t="shared" si="18"/>
        <v>190.1112666715791</v>
      </c>
    </row>
    <row r="157" spans="1:10" x14ac:dyDescent="0.2">
      <c r="A157" s="221" t="s">
        <v>109</v>
      </c>
      <c r="B157" s="221"/>
      <c r="C157" s="221"/>
      <c r="D157" s="221"/>
      <c r="E157" s="221"/>
      <c r="F157" s="221"/>
      <c r="G157" s="221"/>
      <c r="H157" s="221"/>
      <c r="I157" s="221"/>
    </row>
    <row r="158" spans="1:10" ht="26.25" thickBot="1" x14ac:dyDescent="0.25">
      <c r="A158" s="70" t="s">
        <v>118</v>
      </c>
      <c r="B158" s="72">
        <f>IF('Tabl. II (2)'!B158&gt;0,'Tabl. II (2)'!E158/'Tabl. II (2)'!B158*100,"X")</f>
        <v>95.460805939635236</v>
      </c>
      <c r="C158" s="72">
        <f>IF('Tabl. II (2)'!C158&gt;0,'Tabl. II (2)'!F158/'Tabl. II (2)'!C158*100,"X")</f>
        <v>99.74698529497104</v>
      </c>
      <c r="D158" s="72">
        <f t="shared" ref="D158:D171" si="21">C158*100/B158</f>
        <v>104.48998865361159</v>
      </c>
      <c r="E158" s="36">
        <f>IF('Tabl. II (2)'!E158&gt;0,'Tabl. II (2)'!H158/('Tabl. II (2)'!E158/91.25),"X")</f>
        <v>50.114138153556553</v>
      </c>
      <c r="F158" s="36">
        <f>IF('Tabl. II (2)'!F158&gt;0,'Tabl. II (2)'!I158/('Tabl. II (2)'!F158/91.25),"X")</f>
        <v>50.128944474826334</v>
      </c>
      <c r="G158" s="36">
        <f t="shared" ref="G158:G169" si="22">F158*100/E158</f>
        <v>100.02954519785297</v>
      </c>
      <c r="H158" s="72">
        <f>IF('Tabl. II (2)'!B158&gt;0,'Tabl. II (2)'!H158*3/'Tabl. II (2)'!B158,"X")</f>
        <v>1.5728008823371173</v>
      </c>
      <c r="I158" s="72">
        <f>IF('Tabl. II (2)'!C158&gt;0,'Tabl. II (2)'!I158*3/'Tabl. II (2)'!C158,"X")</f>
        <v>1.6439050150300021</v>
      </c>
      <c r="J158" s="72">
        <f t="shared" ref="J158:J172" si="23">I158*100/H158</f>
        <v>104.52086042749588</v>
      </c>
    </row>
    <row r="159" spans="1:10" ht="13.5" thickTop="1" x14ac:dyDescent="0.2">
      <c r="A159" s="20" t="s">
        <v>119</v>
      </c>
      <c r="B159" s="16">
        <f>IF('Tabl. II (2)'!B159&gt;0,'Tabl. II (2)'!E159/'Tabl. II (2)'!B159*100,"X")</f>
        <v>91.088941085308861</v>
      </c>
      <c r="C159" s="16">
        <f>IF('Tabl. II (2)'!C159&gt;0,'Tabl. II (2)'!F159/'Tabl. II (2)'!C159*100,"X")</f>
        <v>104.08114771140879</v>
      </c>
      <c r="D159" s="16">
        <f t="shared" si="21"/>
        <v>114.26320964027033</v>
      </c>
      <c r="E159" s="16">
        <f>IF('Tabl. II (2)'!E159&gt;0,'Tabl. II (2)'!H159/('Tabl. II (2)'!E159/91.25),"X")</f>
        <v>150.56723024164606</v>
      </c>
      <c r="F159" s="16">
        <f>IF('Tabl. II (2)'!F159&gt;0,'Tabl. II (2)'!I159/('Tabl. II (2)'!F159/91.25),"X")</f>
        <v>154.87578836220428</v>
      </c>
      <c r="G159" s="16">
        <f t="shared" si="22"/>
        <v>102.86155102517553</v>
      </c>
      <c r="H159" s="32">
        <f>IF('Tabl. II (2)'!B159&gt;0,'Tabl. II (2)'!H159*3/'Tabl. II (2)'!B159,"X")</f>
        <v>4.5090442405017317</v>
      </c>
      <c r="I159" s="32">
        <f>IF('Tabl. II (2)'!C159&gt;0,'Tabl. II (2)'!I159*3/'Tabl. II (2)'!C159,"X")</f>
        <v>5.2996108949416341</v>
      </c>
      <c r="J159" s="32">
        <f t="shared" si="23"/>
        <v>117.53290968712993</v>
      </c>
    </row>
    <row r="160" spans="1:10" x14ac:dyDescent="0.2">
      <c r="A160" s="20" t="s">
        <v>120</v>
      </c>
      <c r="B160" s="16">
        <f>IF('Tabl. II (2)'!B160&gt;0,'Tabl. II (2)'!E160/'Tabl. II (2)'!B160*100,"X")</f>
        <v>93.718822638355661</v>
      </c>
      <c r="C160" s="16">
        <f>IF('Tabl. II (2)'!C160&gt;0,'Tabl. II (2)'!F160/'Tabl. II (2)'!C160*100,"X")</f>
        <v>101.50269677828734</v>
      </c>
      <c r="D160" s="16">
        <f t="shared" si="21"/>
        <v>108.30556116775844</v>
      </c>
      <c r="E160" s="16">
        <f>IF('Tabl. II (2)'!E160&gt;0,'Tabl. II (2)'!H160/('Tabl. II (2)'!E160/91.25),"X")</f>
        <v>77.202931668710292</v>
      </c>
      <c r="F160" s="16">
        <f>IF('Tabl. II (2)'!F160&gt;0,'Tabl. II (2)'!I160/('Tabl. II (2)'!F160/91.25),"X")</f>
        <v>76.732247385769497</v>
      </c>
      <c r="G160" s="16">
        <f t="shared" si="22"/>
        <v>99.390328485243828</v>
      </c>
      <c r="H160" s="32">
        <f>IF('Tabl. II (2)'!B160&gt;0,'Tabl. II (2)'!H160*3/'Tabl. II (2)'!B160,"X")</f>
        <v>2.3787510773329155</v>
      </c>
      <c r="I160" s="32">
        <f>IF('Tabl. II (2)'!C160&gt;0,'Tabl. II (2)'!I160*3/'Tabl. II (2)'!C160,"X")</f>
        <v>2.5606126157307258</v>
      </c>
      <c r="J160" s="32">
        <f t="shared" si="23"/>
        <v>107.64525301242178</v>
      </c>
    </row>
    <row r="161" spans="1:10" x14ac:dyDescent="0.2">
      <c r="A161" s="20" t="s">
        <v>121</v>
      </c>
      <c r="B161" s="16">
        <f>IF('Tabl. II (2)'!B161&gt;0,'Tabl. II (2)'!E161/'Tabl. II (2)'!B161*100,"X")</f>
        <v>86.372538092887737</v>
      </c>
      <c r="C161" s="16">
        <f>IF('Tabl. II (2)'!C161&gt;0,'Tabl. II (2)'!F161/'Tabl. II (2)'!C161*100,"X")</f>
        <v>94.901399102199093</v>
      </c>
      <c r="D161" s="16">
        <f t="shared" si="21"/>
        <v>109.87450548244763</v>
      </c>
      <c r="E161" s="16">
        <f>IF('Tabl. II (2)'!E161&gt;0,'Tabl. II (2)'!H161/('Tabl. II (2)'!E161/91.25),"X")</f>
        <v>116.22566730570712</v>
      </c>
      <c r="F161" s="16">
        <f>IF('Tabl. II (2)'!F161&gt;0,'Tabl. II (2)'!I161/('Tabl. II (2)'!F161/91.25),"X")</f>
        <v>115.79573271736729</v>
      </c>
      <c r="G161" s="16">
        <f t="shared" si="22"/>
        <v>99.630086367059533</v>
      </c>
      <c r="H161" s="32">
        <f>IF('Tabl. II (2)'!B161&gt;0,'Tabl. II (2)'!H161*3/'Tabl. II (2)'!B161,"X")</f>
        <v>3.3003964526247076</v>
      </c>
      <c r="I161" s="32">
        <f>IF('Tabl. II (2)'!C161&gt;0,'Tabl. II (2)'!I161*3/'Tabl. II (2)'!C161,"X")</f>
        <v>3.61288012436464</v>
      </c>
      <c r="J161" s="32">
        <f t="shared" si="23"/>
        <v>109.46806470754213</v>
      </c>
    </row>
    <row r="162" spans="1:10" x14ac:dyDescent="0.2">
      <c r="A162" s="20" t="s">
        <v>262</v>
      </c>
      <c r="B162" s="39"/>
      <c r="C162" s="39"/>
      <c r="D162" s="39"/>
      <c r="E162" s="39"/>
      <c r="F162" s="39"/>
      <c r="G162" s="39"/>
      <c r="H162" s="39"/>
      <c r="I162" s="39"/>
      <c r="J162" s="39"/>
    </row>
    <row r="163" spans="1:10" ht="26.25" customHeight="1" x14ac:dyDescent="0.2">
      <c r="A163" s="21" t="s">
        <v>185</v>
      </c>
      <c r="B163" s="16">
        <f>IF('Tabl. II (2)'!B163&gt;0,'Tabl. II (2)'!E163/'Tabl. II (2)'!B163*100,"X")</f>
        <v>94.114848470431511</v>
      </c>
      <c r="C163" s="16">
        <f>IF('Tabl. II (2)'!C163&gt;0,'Tabl. II (2)'!F163/'Tabl. II (2)'!C163*100,"X")</f>
        <v>101.1157210136802</v>
      </c>
      <c r="D163" s="16">
        <f t="shared" si="21"/>
        <v>107.43864826542028</v>
      </c>
      <c r="E163" s="16">
        <f>IF('Tabl. II (2)'!E163&gt;0,'Tabl. II (2)'!H163/('Tabl. II (2)'!E163/91.25),"X")</f>
        <v>96.743820139520778</v>
      </c>
      <c r="F163" s="16">
        <f>IF('Tabl. II (2)'!F163&gt;0,'Tabl. II (2)'!I163/('Tabl. II (2)'!F163/91.25),"X")</f>
        <v>96.916759079567498</v>
      </c>
      <c r="G163" s="16">
        <f t="shared" si="22"/>
        <v>100.17875967663599</v>
      </c>
      <c r="H163" s="32">
        <f>IF('Tabl. II (2)'!B163&gt;0,'Tabl. II (2)'!H163*3/'Tabl. II (2)'!B163,"X")</f>
        <v>2.9934345116323327</v>
      </c>
      <c r="I163" s="32">
        <f>IF('Tabl. II (2)'!C163&gt;0,'Tabl. II (2)'!I163*3/'Tabl. II (2)'!C163,"X")</f>
        <v>3.2218546759363087</v>
      </c>
      <c r="J163" s="32">
        <f t="shared" si="23"/>
        <v>107.63070524564165</v>
      </c>
    </row>
    <row r="164" spans="1:10" ht="25.5" x14ac:dyDescent="0.2">
      <c r="A164" s="31" t="s">
        <v>183</v>
      </c>
      <c r="B164" s="16">
        <f>IF('Tabl. II (2)'!B164&gt;0,'Tabl. II (2)'!E164/'Tabl. II (2)'!B164*100,"X")</f>
        <v>92.161112616273826</v>
      </c>
      <c r="C164" s="16">
        <f>IF('Tabl. II (2)'!C164&gt;0,'Tabl. II (2)'!F164/'Tabl. II (2)'!C164*100,"X")</f>
        <v>98.766298896690074</v>
      </c>
      <c r="D164" s="16">
        <f t="shared" si="21"/>
        <v>107.16699928300335</v>
      </c>
      <c r="E164" s="16">
        <f>IF('Tabl. II (2)'!E164&gt;0,'Tabl. II (2)'!H164/('Tabl. II (2)'!E164/91.25),"X")</f>
        <v>90.659848113669767</v>
      </c>
      <c r="F164" s="16">
        <f>IF('Tabl. II (2)'!F164&gt;0,'Tabl. II (2)'!I164/('Tabl. II (2)'!F164/91.25),"X")</f>
        <v>91.537270234589215</v>
      </c>
      <c r="G164" s="16">
        <f t="shared" si="22"/>
        <v>100.96781777068425</v>
      </c>
      <c r="H164" s="32">
        <f>IF('Tabl. II (2)'!B164&gt;0,'Tabl. II (2)'!H164*3/'Tabl. II (2)'!B164,"X")</f>
        <v>2.7469520455161205</v>
      </c>
      <c r="I164" s="32">
        <f>IF('Tabl. II (2)'!C164&gt;0,'Tabl. II (2)'!I164*3/'Tabl. II (2)'!C164,"X")</f>
        <v>2.9723169508525578</v>
      </c>
      <c r="J164" s="32">
        <f t="shared" si="23"/>
        <v>108.20418054637329</v>
      </c>
    </row>
    <row r="165" spans="1:10" x14ac:dyDescent="0.2">
      <c r="A165" s="31" t="s">
        <v>184</v>
      </c>
      <c r="B165" s="16">
        <f>IF('Tabl. II (2)'!B165&gt;0,'Tabl. II (2)'!E165/'Tabl. II (2)'!B165*100,"X")</f>
        <v>96.289965815403178</v>
      </c>
      <c r="C165" s="16">
        <f>IF('Tabl. II (2)'!C165&gt;0,'Tabl. II (2)'!F165/'Tabl. II (2)'!C165*100,"X")</f>
        <v>104.09356725146199</v>
      </c>
      <c r="D165" s="16">
        <f t="shared" si="21"/>
        <v>108.10427272455267</v>
      </c>
      <c r="E165" s="16">
        <f>IF('Tabl. II (2)'!E165&gt;0,'Tabl. II (2)'!H165/('Tabl. II (2)'!E165/91.25),"X")</f>
        <v>103.22674115067349</v>
      </c>
      <c r="F165" s="16">
        <f>IF('Tabl. II (2)'!F165&gt;0,'Tabl. II (2)'!I165/('Tabl. II (2)'!F165/91.25),"X")</f>
        <v>103.38620542256962</v>
      </c>
      <c r="G165" s="16">
        <f t="shared" si="22"/>
        <v>100.15447961460235</v>
      </c>
      <c r="H165" s="32">
        <f>IF('Tabl. II (2)'!B165&gt;0,'Tabl. II (2)'!H165*3/'Tabl. II (2)'!B165,"X")</f>
        <v>3.2678463704001608</v>
      </c>
      <c r="I165" s="32">
        <f>IF('Tabl. II (2)'!C165&gt;0,'Tabl. II (2)'!I165*3/'Tabl. II (2)'!C165,"X")</f>
        <v>3.5381388253241801</v>
      </c>
      <c r="J165" s="32">
        <f t="shared" si="23"/>
        <v>108.27127178842623</v>
      </c>
    </row>
    <row r="166" spans="1:10" x14ac:dyDescent="0.2">
      <c r="A166" s="26" t="s">
        <v>122</v>
      </c>
      <c r="B166" s="16">
        <f>IF('Tabl. II (2)'!B163&gt;0,'Tabl. II (2)'!E163/'Tabl. II (2)'!B163*100,"X")</f>
        <v>94.114848470431511</v>
      </c>
      <c r="C166" s="16">
        <f>IF('Tabl. II (2)'!C163&gt;0,'Tabl. II (2)'!F163/'Tabl. II (2)'!C163*100,"X")</f>
        <v>101.1157210136802</v>
      </c>
      <c r="D166" s="16">
        <f t="shared" si="21"/>
        <v>107.43864826542028</v>
      </c>
      <c r="E166" s="39" t="s">
        <v>180</v>
      </c>
      <c r="F166" s="39" t="s">
        <v>180</v>
      </c>
      <c r="G166" s="39" t="s">
        <v>180</v>
      </c>
      <c r="H166" s="39" t="s">
        <v>180</v>
      </c>
      <c r="I166" s="39" t="s">
        <v>180</v>
      </c>
      <c r="J166" s="39" t="s">
        <v>180</v>
      </c>
    </row>
    <row r="167" spans="1:10" x14ac:dyDescent="0.2">
      <c r="A167" s="20" t="s">
        <v>123</v>
      </c>
      <c r="B167" s="16">
        <f>IF('Tabl. II (2)'!B167&gt;0,'Tabl. II (2)'!E167/'Tabl. II (2)'!B167*100,"X")</f>
        <v>99.136276391554702</v>
      </c>
      <c r="C167" s="16">
        <f>IF('Tabl. II (2)'!C167&gt;0,'Tabl. II (2)'!F167/'Tabl. II (2)'!C167*100,"X")</f>
        <v>97.31543624161074</v>
      </c>
      <c r="D167" s="16">
        <f t="shared" si="21"/>
        <v>98.163295802283045</v>
      </c>
      <c r="E167" s="16">
        <f>IF('Tabl. II (2)'!E167&gt;0,'Tabl. II (2)'!H167/('Tabl. II (2)'!E167/91.25),"X")</f>
        <v>83.564859632139402</v>
      </c>
      <c r="F167" s="16">
        <f>IF('Tabl. II (2)'!F167&gt;0,'Tabl. II (2)'!I167/('Tabl. II (2)'!F167/91.25),"X")</f>
        <v>77.656896551724131</v>
      </c>
      <c r="G167" s="16">
        <f t="shared" si="22"/>
        <v>92.930086753663332</v>
      </c>
      <c r="H167" s="32">
        <f>IF('Tabl. II (2)'!B167&gt;0,'Tabl. II (2)'!H167*3/'Tabl. II (2)'!B167,"X")</f>
        <v>2.7236084452975047</v>
      </c>
      <c r="I167" s="32">
        <f>IF('Tabl. II (2)'!C167&gt;0,'Tabl. II (2)'!I167*3/'Tabl. II (2)'!C167,"X")</f>
        <v>2.4845637583892617</v>
      </c>
      <c r="J167" s="32">
        <f t="shared" si="23"/>
        <v>91.223235949316802</v>
      </c>
    </row>
    <row r="168" spans="1:10" x14ac:dyDescent="0.2">
      <c r="A168" s="20" t="s">
        <v>124</v>
      </c>
      <c r="B168" s="16">
        <f>IF('Tabl. II (2)'!B168&gt;0,'Tabl. II (2)'!E168/'Tabl. II (2)'!B168*100,"X")</f>
        <v>97.540233597071975</v>
      </c>
      <c r="C168" s="16">
        <f>IF('Tabl. II (2)'!C168&gt;0,'Tabl. II (2)'!F168/'Tabl. II (2)'!C168*100,"X")</f>
        <v>100.85116172072695</v>
      </c>
      <c r="D168" s="16">
        <f t="shared" si="21"/>
        <v>103.39442300018682</v>
      </c>
      <c r="E168" s="16">
        <f>IF('Tabl. II (2)'!E168&gt;0,'Tabl. II (2)'!H168/('Tabl. II (2)'!E168/91.25),"X")</f>
        <v>29.980272596843616</v>
      </c>
      <c r="F168" s="16">
        <f>IF('Tabl. II (2)'!F168&gt;0,'Tabl. II (2)'!I168/('Tabl. II (2)'!F168/91.25),"X")</f>
        <v>29.358605155109487</v>
      </c>
      <c r="G168" s="16">
        <f t="shared" si="22"/>
        <v>97.926411643770109</v>
      </c>
      <c r="H168" s="32">
        <f>IF('Tabl. II (2)'!B168&gt;0,'Tabl. II (2)'!H168*3/'Tabl. II (2)'!B168,"X")</f>
        <v>0.96140804133699342</v>
      </c>
      <c r="I168" s="32">
        <f>IF('Tabl. II (2)'!C168&gt;0,'Tabl. II (2)'!I168*3/'Tabl. II (2)'!C168,"X")</f>
        <v>0.97342995169082125</v>
      </c>
      <c r="J168" s="32">
        <f t="shared" si="23"/>
        <v>101.25044828386389</v>
      </c>
    </row>
    <row r="169" spans="1:10" x14ac:dyDescent="0.2">
      <c r="A169" s="20" t="s">
        <v>125</v>
      </c>
      <c r="B169" s="16">
        <f>IF('Tabl. II (2)'!B169&gt;0,'Tabl. II (2)'!E169/'Tabl. II (2)'!B169*100,"X")</f>
        <v>95.767973856209153</v>
      </c>
      <c r="C169" s="16">
        <f>IF('Tabl. II (2)'!C169&gt;0,'Tabl. II (2)'!F169/'Tabl. II (2)'!C169*100,"X")</f>
        <v>98.791813181859169</v>
      </c>
      <c r="D169" s="16">
        <f t="shared" si="21"/>
        <v>103.15746402883093</v>
      </c>
      <c r="E169" s="16">
        <f>IF('Tabl. II (2)'!E169&gt;0,'Tabl. II (2)'!H169/('Tabl. II (2)'!E169/91.25),"X")</f>
        <v>35.357234260365125</v>
      </c>
      <c r="F169" s="16">
        <f>IF('Tabl. II (2)'!F169&gt;0,'Tabl. II (2)'!I169/('Tabl. II (2)'!F169/91.25),"X")</f>
        <v>34.877703751026736</v>
      </c>
      <c r="G169" s="16">
        <f t="shared" si="22"/>
        <v>98.64375560088439</v>
      </c>
      <c r="H169" s="32">
        <f>IF('Tabl. II (2)'!B169&gt;0,'Tabl. II (2)'!H169*3/'Tabl. II (2)'!B169,"X")</f>
        <v>1.1132352941176471</v>
      </c>
      <c r="I169" s="32">
        <f>IF('Tabl. II (2)'!C169&gt;0,'Tabl. II (2)'!I169*3/'Tabl. II (2)'!C169,"X")</f>
        <v>1.1328103868001083</v>
      </c>
      <c r="J169" s="32">
        <f t="shared" si="23"/>
        <v>101.75839670067022</v>
      </c>
    </row>
    <row r="170" spans="1:10" x14ac:dyDescent="0.2">
      <c r="A170" s="20" t="s">
        <v>126</v>
      </c>
      <c r="B170" s="16">
        <f>IF('Tabl. II (2)'!B170&gt;0,'Tabl. II (2)'!E170/'Tabl. II (2)'!B170*100,"X")</f>
        <v>100</v>
      </c>
      <c r="C170" s="16">
        <f>IF('Tabl. II (2)'!C170&gt;0,'Tabl. II (2)'!F170/'Tabl. II (2)'!C170*100,"X")</f>
        <v>100</v>
      </c>
      <c r="D170" s="16">
        <f t="shared" si="21"/>
        <v>100</v>
      </c>
      <c r="E170" s="16">
        <f>IF('Tabl. II (2)'!E170&gt;0,'Tabl. II (2)'!H170/('Tabl. II (2)'!E170/91.25),"X")</f>
        <v>0</v>
      </c>
      <c r="F170" s="16">
        <f>IF('Tabl. II (2)'!F170&gt;0,'Tabl. II (2)'!I170/('Tabl. II (2)'!F170/91.25),"X")</f>
        <v>0</v>
      </c>
      <c r="G170" s="39" t="s">
        <v>180</v>
      </c>
      <c r="H170" s="32">
        <f>IF('Tabl. II (2)'!B170&gt;0,'Tabl. II (2)'!H170*3/'Tabl. II (2)'!B170,"X")</f>
        <v>0</v>
      </c>
      <c r="I170" s="32">
        <f>IF('Tabl. II (2)'!C170&gt;0,'Tabl. II (2)'!I170*3/'Tabl. II (2)'!C170,"X")</f>
        <v>0</v>
      </c>
      <c r="J170" s="39" t="s">
        <v>180</v>
      </c>
    </row>
    <row r="171" spans="1:10" ht="25.5" x14ac:dyDescent="0.2">
      <c r="A171" s="24" t="s">
        <v>127</v>
      </c>
      <c r="B171" s="17">
        <f>IF('Tabl. II (2)'!B171&gt;0,'Tabl. II (2)'!E171/'Tabl. II (2)'!B171*100,"X")</f>
        <v>100</v>
      </c>
      <c r="C171" s="17">
        <f>IF('Tabl. II (2)'!C171&gt;0,'Tabl. II (2)'!F171/'Tabl. II (2)'!C171*100,"X")</f>
        <v>100</v>
      </c>
      <c r="D171" s="16">
        <f t="shared" si="21"/>
        <v>100</v>
      </c>
      <c r="E171" s="16">
        <f>IF('Tabl. II (2)'!E171&gt;0,'Tabl. II (2)'!H171/('Tabl. II (2)'!E171/91.25),"X")</f>
        <v>0</v>
      </c>
      <c r="F171" s="16">
        <f>IF('Tabl. II (2)'!F171&gt;0,'Tabl. II (2)'!I171/('Tabl. II (2)'!F171/91.25),"X")</f>
        <v>0</v>
      </c>
      <c r="G171" s="39" t="s">
        <v>180</v>
      </c>
      <c r="H171" s="32">
        <f>IF('Tabl. II (2)'!B171&gt;0,'Tabl. II (2)'!H171*3/'Tabl. II (2)'!B171,"X")</f>
        <v>0</v>
      </c>
      <c r="I171" s="32">
        <f>IF('Tabl. II (2)'!C171&gt;0,'Tabl. II (2)'!I171*3/'Tabl. II (2)'!C171,"X")</f>
        <v>0</v>
      </c>
      <c r="J171" s="39" t="s">
        <v>180</v>
      </c>
    </row>
    <row r="172" spans="1:10" ht="24" x14ac:dyDescent="0.2">
      <c r="A172" s="56" t="s">
        <v>201</v>
      </c>
      <c r="B172" s="16">
        <f>IF('Tabl. II (2)'!B172&gt;0,'Tabl. II (2)'!E172/'Tabl. II (2)'!B172*100,"X")</f>
        <v>100</v>
      </c>
      <c r="C172" s="16" t="s">
        <v>180</v>
      </c>
      <c r="D172" s="16" t="s">
        <v>180</v>
      </c>
      <c r="E172" s="16">
        <f>IF('Tabl. II (2)'!E172&gt;0,'Tabl. II (2)'!H172/('Tabl. II (2)'!E172/91.25),"X")</f>
        <v>182.5</v>
      </c>
      <c r="F172" s="16" t="s">
        <v>180</v>
      </c>
      <c r="G172" s="16" t="s">
        <v>180</v>
      </c>
      <c r="H172" s="32">
        <f>IF('Tabl. II (2)'!B172&gt;0,'Tabl. II (2)'!H172*3/'Tabl. II (2)'!B172,"X")</f>
        <v>6</v>
      </c>
      <c r="I172" s="32">
        <f>IF('Tabl. II (2)'!C172&gt;0,'Tabl. II (2)'!I172*3/'Tabl. II (2)'!C172,"X")</f>
        <v>12</v>
      </c>
      <c r="J172" s="32">
        <f t="shared" si="23"/>
        <v>200</v>
      </c>
    </row>
    <row r="173" spans="1:10" s="164" customFormat="1" ht="27.75" customHeight="1" thickBot="1" x14ac:dyDescent="0.25">
      <c r="A173" s="70" t="s">
        <v>129</v>
      </c>
      <c r="B173" s="72">
        <f>IF('Tabl. II (2)'!B173&gt;0,'Tabl. II (2)'!E173/'Tabl. II (2)'!B173*100,"X")</f>
        <v>130.30502184250204</v>
      </c>
      <c r="C173" s="72">
        <f>IF('Tabl. II (2)'!C173&gt;0,'Tabl. II (2)'!F173/'Tabl. II (2)'!C173*100,"X")</f>
        <v>110.32983752649024</v>
      </c>
      <c r="D173" s="72">
        <f t="shared" ref="D173:D177" si="24">C173*100/B173</f>
        <v>84.670441680938794</v>
      </c>
      <c r="E173" s="72">
        <f>IF('Tabl. II (2)'!E173&gt;0,'Tabl. II (2)'!H173/('Tabl. II (2)'!E173/91.25),"X")</f>
        <v>126.63082982258352</v>
      </c>
      <c r="F173" s="72">
        <f>IF('Tabl. II (2)'!F173&gt;0,'Tabl. II (2)'!I173/('Tabl. II (2)'!F173/91.25),"X")</f>
        <v>154.08324714342001</v>
      </c>
      <c r="G173" s="72">
        <f t="shared" ref="G173:G177" si="25">F173*100/E173</f>
        <v>121.67909454537948</v>
      </c>
      <c r="H173" s="72">
        <f>IF('Tabl. II (2)'!B173&gt;0,'Tabl. II (2)'!H173*3/'Tabl. II (2)'!B173,"X")</f>
        <v>5.4248656589476942</v>
      </c>
      <c r="I173" s="72">
        <f>IF('Tabl. II (2)'!C173&gt;0,'Tabl. II (2)'!I173*3/'Tabl. II (2)'!C173,"X")</f>
        <v>5.5890343965657774</v>
      </c>
      <c r="J173" s="72">
        <f t="shared" ref="J173:J177" si="26">I173*100/H173</f>
        <v>103.02622678493992</v>
      </c>
    </row>
    <row r="174" spans="1:10" s="164" customFormat="1" ht="13.5" thickTop="1" x14ac:dyDescent="0.2">
      <c r="A174" s="20" t="s">
        <v>130</v>
      </c>
      <c r="B174" s="126">
        <f>IF('Tabl. II (2)'!B174&gt;0,'Tabl. II (2)'!E174/'Tabl. II (2)'!B174*100,"X")</f>
        <v>119.05847486606633</v>
      </c>
      <c r="C174" s="126">
        <f>IF('Tabl. II (2)'!C174&gt;0,'Tabl. II (2)'!F174/'Tabl. II (2)'!C174*100,"X")</f>
        <v>112.89115890943097</v>
      </c>
      <c r="D174" s="126">
        <f t="shared" si="24"/>
        <v>94.819926961458876</v>
      </c>
      <c r="E174" s="126">
        <f>IF('Tabl. II (2)'!E174&gt;0,'Tabl. II (2)'!H174/('Tabl. II (2)'!E174/91.25),"X")</f>
        <v>190.00879607467687</v>
      </c>
      <c r="F174" s="126">
        <f>IF('Tabl. II (2)'!F174&gt;0,'Tabl. II (2)'!I174/('Tabl. II (2)'!F174/91.25),"X")</f>
        <v>187.29712292104759</v>
      </c>
      <c r="G174" s="126">
        <f t="shared" si="25"/>
        <v>98.572869672536882</v>
      </c>
      <c r="H174" s="126">
        <f>IF('Tabl. II (2)'!B174&gt;0,'Tabl. II (2)'!H174*3/'Tabl. II (2)'!B174,"X")</f>
        <v>7.4374216345605833</v>
      </c>
      <c r="I174" s="126">
        <f>IF('Tabl. II (2)'!C174&gt;0,'Tabl. II (2)'!I174*3/'Tabl. II (2)'!C174,"X")</f>
        <v>6.9515142795482339</v>
      </c>
      <c r="J174" s="126">
        <f t="shared" si="26"/>
        <v>93.466723027313506</v>
      </c>
    </row>
    <row r="175" spans="1:10" s="164" customFormat="1" x14ac:dyDescent="0.2">
      <c r="A175" s="20" t="s">
        <v>131</v>
      </c>
      <c r="B175" s="126">
        <f>IF('Tabl. II (2)'!B175&gt;0,'Tabl. II (2)'!E175/'Tabl. II (2)'!B175*100,"X")</f>
        <v>188.19267671822988</v>
      </c>
      <c r="C175" s="126">
        <f>IF('Tabl. II (2)'!C175&gt;0,'Tabl. II (2)'!F175/'Tabl. II (2)'!C175*100,"X")</f>
        <v>109.71025841816757</v>
      </c>
      <c r="D175" s="126">
        <f t="shared" si="24"/>
        <v>58.296773461823101</v>
      </c>
      <c r="E175" s="126">
        <f>IF('Tabl. II (2)'!E175&gt;0,'Tabl. II (2)'!H175/('Tabl. II (2)'!E175/91.25),"X")</f>
        <v>12.893299344501091</v>
      </c>
      <c r="F175" s="126">
        <f>IF('Tabl. II (2)'!F175&gt;0,'Tabl. II (2)'!I175/('Tabl. II (2)'!F175/91.25),"X")</f>
        <v>21.167915774446826</v>
      </c>
      <c r="G175" s="126">
        <f t="shared" si="25"/>
        <v>164.17764924906365</v>
      </c>
      <c r="H175" s="126">
        <f>IF('Tabl. II (2)'!B175&gt;0,'Tabl. II (2)'!H175*3/'Tabl. II (2)'!B175,"X")</f>
        <v>0.79772860779322496</v>
      </c>
      <c r="I175" s="126">
        <f>IF('Tabl. II (2)'!C175&gt;0,'Tabl. II (2)'!I175*3/'Tabl. II (2)'!C175,"X")</f>
        <v>0.76350822239624117</v>
      </c>
      <c r="J175" s="126">
        <f t="shared" si="26"/>
        <v>95.710272257673154</v>
      </c>
    </row>
    <row r="176" spans="1:10" s="164" customFormat="1" ht="24.75" customHeight="1" x14ac:dyDescent="0.2">
      <c r="A176" s="24" t="s">
        <v>113</v>
      </c>
      <c r="B176" s="130">
        <f>IF('Tabl. II (2)'!B176&gt;0,'Tabl. II (2)'!E176/'Tabl. II (2)'!B176*100,"X")</f>
        <v>95</v>
      </c>
      <c r="C176" s="130">
        <f>IF('Tabl. II (2)'!C176&gt;0,'Tabl. II (2)'!F176/'Tabl. II (2)'!C176*100,"X")</f>
        <v>70.833333333333343</v>
      </c>
      <c r="D176" s="130">
        <f t="shared" si="24"/>
        <v>74.561403508771932</v>
      </c>
      <c r="E176" s="130">
        <f>IF('Tabl. II (2)'!E176&gt;0,'Tabl. II (2)'!H176/('Tabl. II (2)'!E176/91.25),"X")</f>
        <v>12.006578947368421</v>
      </c>
      <c r="F176" s="130">
        <f>IF('Tabl. II (2)'!F176&gt;0,'Tabl. II (2)'!I176/('Tabl. II (2)'!F176/91.25),"X")</f>
        <v>55.4656862745098</v>
      </c>
      <c r="G176" s="130">
        <f t="shared" si="25"/>
        <v>461.96078431372541</v>
      </c>
      <c r="H176" s="130">
        <f>IF('Tabl. II (2)'!B176&gt;0,'Tabl. II (2)'!H176*3/'Tabl. II (2)'!B176,"X")</f>
        <v>0.375</v>
      </c>
      <c r="I176" s="130">
        <f>IF('Tabl. II (2)'!C176&gt;0,'Tabl. II (2)'!I176*3/'Tabl. II (2)'!C176,"X")</f>
        <v>1.2916666666666667</v>
      </c>
      <c r="J176" s="130">
        <f t="shared" si="26"/>
        <v>344.44444444444451</v>
      </c>
    </row>
    <row r="177" spans="1:10" s="164" customFormat="1" x14ac:dyDescent="0.2">
      <c r="A177" s="20" t="s">
        <v>80</v>
      </c>
      <c r="B177" s="126">
        <f>IF('Tabl. II (2)'!B177&gt;0,'Tabl. II (2)'!E177/'Tabl. II (2)'!B177*100,"X")</f>
        <v>99.719975108898566</v>
      </c>
      <c r="C177" s="126">
        <f>IF('Tabl. II (2)'!C177&gt;0,'Tabl. II (2)'!F177/'Tabl. II (2)'!C177*100,"X")</f>
        <v>92.864476386036969</v>
      </c>
      <c r="D177" s="130">
        <f t="shared" si="24"/>
        <v>93.125250266684191</v>
      </c>
      <c r="E177" s="126">
        <f>IF('Tabl. II (2)'!E177&gt;0,'Tabl. II (2)'!H177/('Tabl. II (2)'!E177/91.25),"X")</f>
        <v>54.607644305772233</v>
      </c>
      <c r="F177" s="126">
        <f>IF('Tabl. II (2)'!F177&gt;0,'Tabl. II (2)'!I177/('Tabl. II (2)'!F177/91.25),"X")</f>
        <v>71.829740187949142</v>
      </c>
      <c r="G177" s="130">
        <f t="shared" si="25"/>
        <v>131.53788467003412</v>
      </c>
      <c r="H177" s="126">
        <f>IF('Tabl. II (2)'!B177&gt;0,'Tabl. II (2)'!H177*3/'Tabl. II (2)'!B177,"X")</f>
        <v>1.7902924704418171</v>
      </c>
      <c r="I177" s="126">
        <f>IF('Tabl. II (2)'!C177&gt;0,'Tabl. II (2)'!I177*3/'Tabl. II (2)'!C177,"X")</f>
        <v>2.193018480492813</v>
      </c>
      <c r="J177" s="130">
        <f t="shared" si="26"/>
        <v>122.49498429447168</v>
      </c>
    </row>
    <row r="178" spans="1:10" s="164" customFormat="1" ht="24" x14ac:dyDescent="0.2">
      <c r="A178" s="30" t="s">
        <v>202</v>
      </c>
      <c r="B178" s="126" t="s">
        <v>180</v>
      </c>
      <c r="C178" s="126" t="s">
        <v>180</v>
      </c>
      <c r="D178" s="126" t="s">
        <v>180</v>
      </c>
      <c r="E178" s="126" t="s">
        <v>180</v>
      </c>
      <c r="F178" s="126" t="s">
        <v>180</v>
      </c>
      <c r="G178" s="126" t="s">
        <v>180</v>
      </c>
      <c r="H178" s="126" t="s">
        <v>180</v>
      </c>
      <c r="I178" s="126" t="s">
        <v>180</v>
      </c>
      <c r="J178" s="126" t="s">
        <v>180</v>
      </c>
    </row>
    <row r="179" spans="1:10" s="164" customFormat="1" x14ac:dyDescent="0.2">
      <c r="A179" s="222" t="s">
        <v>128</v>
      </c>
      <c r="B179" s="222"/>
      <c r="C179" s="222"/>
      <c r="D179" s="222"/>
      <c r="E179" s="222"/>
      <c r="F179" s="222"/>
      <c r="G179" s="222"/>
      <c r="H179" s="222"/>
      <c r="I179" s="222"/>
    </row>
    <row r="180" spans="1:10" s="164" customFormat="1" ht="28.5" customHeight="1" thickBot="1" x14ac:dyDescent="0.25">
      <c r="A180" s="70" t="s">
        <v>39</v>
      </c>
      <c r="B180" s="72">
        <f>IF('Tabl. II (2)'!B180&gt;0,'Tabl. II (2)'!E180/'Tabl. II (2)'!B180*100,"X")</f>
        <v>71.152926168075268</v>
      </c>
      <c r="C180" s="72">
        <f>IF('Tabl. II (2)'!C180&gt;0,'Tabl. II (2)'!F180/'Tabl. II (2)'!C180*100,"X")</f>
        <v>100.43210543372582</v>
      </c>
      <c r="D180" s="72">
        <f t="shared" ref="D180:D200" si="27">C180*100/B180</f>
        <v>141.14964885138832</v>
      </c>
      <c r="E180" s="72">
        <f>IF('Tabl. II (2)'!E180&gt;0,'Tabl. II (2)'!H180/('Tabl. II (2)'!E180/91.25),"X")</f>
        <v>256.9908393097266</v>
      </c>
      <c r="F180" s="72">
        <f>IF('Tabl. II (2)'!F180&gt;0,'Tabl. II (2)'!I180/('Tabl. II (2)'!F180/91.25),"X")</f>
        <v>262.66887167903627</v>
      </c>
      <c r="G180" s="72">
        <f t="shared" ref="G180:G201" si="28">F180*100/E180</f>
        <v>102.20942987094824</v>
      </c>
      <c r="H180" s="72">
        <f>IF('Tabl. II (2)'!B180&gt;0,'Tabl. II (2)'!H180*3/'Tabl. II (2)'!B180,"X")</f>
        <v>6.011720618721097</v>
      </c>
      <c r="I180" s="72">
        <f>IF('Tabl. II (2)'!C180&gt;0,'Tabl. II (2)'!I180*3/'Tabl. II (2)'!C180,"X")</f>
        <v>8.6730042130279781</v>
      </c>
      <c r="J180" s="72">
        <f t="shared" ref="J180:J200" si="29">I180*100/H180</f>
        <v>144.2682513558494</v>
      </c>
    </row>
    <row r="181" spans="1:10" s="164" customFormat="1" ht="13.5" thickTop="1" x14ac:dyDescent="0.2">
      <c r="A181" s="20" t="s">
        <v>85</v>
      </c>
      <c r="B181" s="126">
        <f>IF('Tabl. II (2)'!B181&gt;0,'Tabl. II (2)'!E181/'Tabl. II (2)'!B181*100,"X")</f>
        <v>69.624368956960723</v>
      </c>
      <c r="C181" s="126">
        <f>IF('Tabl. II (2)'!C181&gt;0,'Tabl. II (2)'!F181/'Tabl. II (2)'!C181*100,"X")</f>
        <v>100.79000117910624</v>
      </c>
      <c r="D181" s="126">
        <f t="shared" si="27"/>
        <v>144.76253456804901</v>
      </c>
      <c r="E181" s="126">
        <f>IF('Tabl. II (2)'!E181&gt;0,'Tabl. II (2)'!H181/('Tabl. II (2)'!E181/91.25),"X")</f>
        <v>274.46770922944575</v>
      </c>
      <c r="F181" s="126">
        <f>IF('Tabl. II (2)'!F181&gt;0,'Tabl. II (2)'!I181/('Tabl. II (2)'!F181/91.25),"X")</f>
        <v>278.61780533458119</v>
      </c>
      <c r="G181" s="126">
        <f t="shared" si="28"/>
        <v>101.5120525896422</v>
      </c>
      <c r="H181" s="126">
        <f>IF('Tabl. II (2)'!B181&gt;0,'Tabl. II (2)'!H181*3/'Tabl. II (2)'!B181,"X")</f>
        <v>6.2826217164370668</v>
      </c>
      <c r="I181" s="126">
        <f>IF('Tabl. II (2)'!C181&gt;0,'Tabl. II (2)'!I181*3/'Tabl. II (2)'!C181,"X")</f>
        <v>9.2324018394057301</v>
      </c>
      <c r="J181" s="126">
        <f t="shared" si="29"/>
        <v>146.95142022081686</v>
      </c>
    </row>
    <row r="182" spans="1:10" s="164" customFormat="1" x14ac:dyDescent="0.2">
      <c r="A182" s="20" t="s">
        <v>132</v>
      </c>
      <c r="B182" s="126">
        <f>IF('Tabl. II (2)'!B182&gt;0,'Tabl. II (2)'!E182/'Tabl. II (2)'!B182*100,"X")</f>
        <v>91.920374707259953</v>
      </c>
      <c r="C182" s="126">
        <f>IF('Tabl. II (2)'!C182&gt;0,'Tabl. II (2)'!F182/'Tabl. II (2)'!C182*100,"X")</f>
        <v>96.770025839793277</v>
      </c>
      <c r="D182" s="126">
        <f t="shared" si="27"/>
        <v>105.2759262002337</v>
      </c>
      <c r="E182" s="126">
        <f>IF('Tabl. II (2)'!E182&gt;0,'Tabl. II (2)'!H182/('Tabl. II (2)'!E182/91.25),"X")</f>
        <v>76.487261146496806</v>
      </c>
      <c r="F182" s="126">
        <f>IF('Tabl. II (2)'!F182&gt;0,'Tabl. II (2)'!I182/('Tabl. II (2)'!F182/91.25),"X")</f>
        <v>80.407209612817084</v>
      </c>
      <c r="G182" s="126">
        <f t="shared" si="28"/>
        <v>105.12496905702031</v>
      </c>
      <c r="H182" s="126">
        <f>IF('Tabl. II (2)'!B182&gt;0,'Tabl. II (2)'!H182*3/'Tabl. II (2)'!B182,"X")</f>
        <v>2.3114754098360657</v>
      </c>
      <c r="I182" s="126">
        <f>IF('Tabl. II (2)'!C182&gt;0,'Tabl. II (2)'!I182*3/'Tabl. II (2)'!C182,"X")</f>
        <v>2.558139534883721</v>
      </c>
      <c r="J182" s="126">
        <f t="shared" si="29"/>
        <v>110.67128484248721</v>
      </c>
    </row>
    <row r="183" spans="1:10" s="110" customFormat="1" ht="24" x14ac:dyDescent="0.2">
      <c r="A183" s="30" t="s">
        <v>203</v>
      </c>
      <c r="B183" s="126">
        <f>IF('Tabl. II (2)'!B183&gt;0,'Tabl. II (2)'!E183/'Tabl. II (2)'!B183*100,"X")</f>
        <v>200</v>
      </c>
      <c r="C183" s="126" t="s">
        <v>180</v>
      </c>
      <c r="D183" s="126" t="s">
        <v>180</v>
      </c>
      <c r="E183" s="126" t="s">
        <v>180</v>
      </c>
      <c r="F183" s="126" t="s">
        <v>180</v>
      </c>
      <c r="G183" s="126" t="s">
        <v>180</v>
      </c>
      <c r="H183" s="126" t="s">
        <v>180</v>
      </c>
      <c r="I183" s="126">
        <f>IF('Tabl. II (2)'!C183&gt;0,'Tabl. II (2)'!I183*3/'Tabl. II (2)'!C183,"X")</f>
        <v>3</v>
      </c>
      <c r="J183" s="126" t="s">
        <v>180</v>
      </c>
    </row>
    <row r="184" spans="1:10" s="164" customFormat="1" ht="28.5" customHeight="1" thickBot="1" x14ac:dyDescent="0.25">
      <c r="A184" s="70" t="s">
        <v>204</v>
      </c>
      <c r="B184" s="72">
        <f>IF('Tabl. II (2)'!B184&gt;0,'Tabl. II (2)'!E184/'Tabl. II (2)'!B184*100,"X")</f>
        <v>99.280199975141215</v>
      </c>
      <c r="C184" s="72">
        <f>IF('Tabl. II (2)'!C184&gt;0,'Tabl. II (2)'!F184/'Tabl. II (2)'!C184*100,"X")</f>
        <v>93.456714040049832</v>
      </c>
      <c r="D184" s="72">
        <f t="shared" si="27"/>
        <v>94.134292702321787</v>
      </c>
      <c r="E184" s="72">
        <f>IF('Tabl. II (2)'!E184&gt;0,'Tabl. II (2)'!H184/('Tabl. II (2)'!E184/91.25),"X")</f>
        <v>47.069381035446902</v>
      </c>
      <c r="F184" s="72">
        <f>IF('Tabl. II (2)'!F184&gt;0,'Tabl. II (2)'!I184/('Tabl. II (2)'!F184/91.25),"X")</f>
        <v>61.288348791872679</v>
      </c>
      <c r="G184" s="72">
        <f t="shared" si="28"/>
        <v>130.20852928938621</v>
      </c>
      <c r="H184" s="72">
        <f>IF('Tabl. II (2)'!B184&gt;0,'Tabl. II (2)'!H184*3/'Tabl. II (2)'!B184,"X")</f>
        <v>1.5363476915853003</v>
      </c>
      <c r="I184" s="72">
        <f>IF('Tabl. II (2)'!C184&gt;0,'Tabl. II (2)'!I184*3/'Tabl. II (2)'!C184,"X")</f>
        <v>1.8831148560094944</v>
      </c>
      <c r="J184" s="72">
        <f t="shared" si="29"/>
        <v>122.5708780846592</v>
      </c>
    </row>
    <row r="185" spans="1:10" s="164" customFormat="1" ht="13.5" thickTop="1" x14ac:dyDescent="0.2">
      <c r="A185" s="21" t="s">
        <v>133</v>
      </c>
      <c r="B185" s="126">
        <f>IF('Tabl. II (2)'!B185&gt;0,'Tabl. II (2)'!E185/'Tabl. II (2)'!B185*100,"X")</f>
        <v>80.345445466028252</v>
      </c>
      <c r="C185" s="126">
        <f>IF('Tabl. II (2)'!C185&gt;0,'Tabl. II (2)'!F185/'Tabl. II (2)'!C185*100,"X")</f>
        <v>76.309195049606217</v>
      </c>
      <c r="D185" s="126">
        <f t="shared" si="27"/>
        <v>94.976379316823071</v>
      </c>
      <c r="E185" s="126">
        <f>IF('Tabl. II (2)'!E185&gt;0,'Tabl. II (2)'!H185/('Tabl. II (2)'!E185/91.25),"X")</f>
        <v>262.6806997660135</v>
      </c>
      <c r="F185" s="126">
        <f>IF('Tabl. II (2)'!F185&gt;0,'Tabl. II (2)'!I185/('Tabl. II (2)'!F185/91.25),"X")</f>
        <v>303.54086385417014</v>
      </c>
      <c r="G185" s="126">
        <f t="shared" si="28"/>
        <v>115.55506899614376</v>
      </c>
      <c r="H185" s="126">
        <f>IF('Tabl. II (2)'!B185&gt;0,'Tabl. II (2)'!H185*3/'Tabl. II (2)'!B185,"X")</f>
        <v>6.9386951796257677</v>
      </c>
      <c r="I185" s="126">
        <f>IF('Tabl. II (2)'!C185&gt;0,'Tabl. II (2)'!I185*3/'Tabl. II (2)'!C185,"X")</f>
        <v>7.6152193924516727</v>
      </c>
      <c r="J185" s="126">
        <f t="shared" si="29"/>
        <v>109.75002064959413</v>
      </c>
    </row>
    <row r="186" spans="1:10" s="164" customFormat="1" x14ac:dyDescent="0.2">
      <c r="A186" s="20" t="s">
        <v>134</v>
      </c>
      <c r="B186" s="126">
        <f>IF('Tabl. II (2)'!B186&gt;0,'Tabl. II (2)'!E186/'Tabl. II (2)'!B186*100,"X")</f>
        <v>79.591836734693871</v>
      </c>
      <c r="C186" s="126">
        <f>IF('Tabl. II (2)'!C186&gt;0,'Tabl. II (2)'!F186/'Tabl. II (2)'!C186*100,"X")</f>
        <v>92.307692307692307</v>
      </c>
      <c r="D186" s="126">
        <f t="shared" si="27"/>
        <v>115.97633136094676</v>
      </c>
      <c r="E186" s="126">
        <f>IF('Tabl. II (2)'!E186&gt;0,'Tabl. II (2)'!H186/('Tabl. II (2)'!E186/91.25),"X")</f>
        <v>313.52564102564099</v>
      </c>
      <c r="F186" s="126">
        <f>IF('Tabl. II (2)'!F186&gt;0,'Tabl. II (2)'!I186/('Tabl. II (2)'!F186/91.25),"X")</f>
        <v>414.42708333333337</v>
      </c>
      <c r="G186" s="126">
        <f t="shared" si="28"/>
        <v>132.18283582089555</v>
      </c>
      <c r="H186" s="126">
        <f>IF('Tabl. II (2)'!B186&gt;0,'Tabl. II (2)'!H186*3/'Tabl. II (2)'!B186,"X")</f>
        <v>8.204081632653061</v>
      </c>
      <c r="I186" s="126">
        <f>IF('Tabl. II (2)'!C186&gt;0,'Tabl. II (2)'!I186*3/'Tabl. II (2)'!C186,"X")</f>
        <v>12.576923076923077</v>
      </c>
      <c r="J186" s="126">
        <f t="shared" si="29"/>
        <v>153.30080367393799</v>
      </c>
    </row>
    <row r="187" spans="1:10" s="164" customFormat="1" x14ac:dyDescent="0.2">
      <c r="A187" s="20" t="s">
        <v>135</v>
      </c>
      <c r="B187" s="126">
        <f>IF('Tabl. II (2)'!B187&gt;0,'Tabl. II (2)'!E187/'Tabl. II (2)'!B187*100,"X")</f>
        <v>99.694242104660773</v>
      </c>
      <c r="C187" s="126">
        <f>IF('Tabl. II (2)'!C187&gt;0,'Tabl. II (2)'!F187/'Tabl. II (2)'!C187*100,"X")</f>
        <v>87.104765796598045</v>
      </c>
      <c r="D187" s="126">
        <f t="shared" si="27"/>
        <v>87.371912316815568</v>
      </c>
      <c r="E187" s="126">
        <f>IF('Tabl. II (2)'!E187&gt;0,'Tabl. II (2)'!H187/('Tabl. II (2)'!E187/91.25),"X")</f>
        <v>24.426370494895238</v>
      </c>
      <c r="F187" s="126">
        <f>IF('Tabl. II (2)'!F187&gt;0,'Tabl. II (2)'!I187/('Tabl. II (2)'!F187/91.25),"X")</f>
        <v>33.991215853002977</v>
      </c>
      <c r="G187" s="126">
        <f t="shared" si="28"/>
        <v>139.15786571773589</v>
      </c>
      <c r="H187" s="126">
        <f>IF('Tabl. II (2)'!B187&gt;0,'Tabl. II (2)'!H187*3/'Tabl. II (2)'!B187,"X")</f>
        <v>0.80060334044588333</v>
      </c>
      <c r="I187" s="126">
        <f>IF('Tabl. II (2)'!C187&gt;0,'Tabl. II (2)'!I187*3/'Tabl. II (2)'!C187,"X")</f>
        <v>0.97341267814271848</v>
      </c>
      <c r="J187" s="126">
        <f t="shared" si="29"/>
        <v>121.58488841685218</v>
      </c>
    </row>
    <row r="188" spans="1:10" s="164" customFormat="1" ht="25.5" x14ac:dyDescent="0.2">
      <c r="A188" s="24" t="s">
        <v>113</v>
      </c>
      <c r="B188" s="130">
        <f>IF('Tabl. II (2)'!B188&gt;0,'Tabl. II (2)'!E188/'Tabl. II (2)'!B188*100,"X")</f>
        <v>99.319482198186549</v>
      </c>
      <c r="C188" s="130">
        <f>IF('Tabl. II (2)'!C188&gt;0,'Tabl. II (2)'!F188/'Tabl. II (2)'!C188*100,"X")</f>
        <v>77.958962306788393</v>
      </c>
      <c r="D188" s="130">
        <f t="shared" si="27"/>
        <v>78.493121975027591</v>
      </c>
      <c r="E188" s="130">
        <f>IF('Tabl. II (2)'!E188&gt;0,'Tabl. II (2)'!H188/('Tabl. II (2)'!E188/91.25),"X")</f>
        <v>13.019746789412237</v>
      </c>
      <c r="F188" s="130">
        <f>IF('Tabl. II (2)'!F188&gt;0,'Tabl. II (2)'!I188/('Tabl. II (2)'!F188/91.25),"X")</f>
        <v>30.949203441319018</v>
      </c>
      <c r="G188" s="130">
        <f t="shared" si="28"/>
        <v>237.70971849074024</v>
      </c>
      <c r="H188" s="130">
        <f>IF('Tabl. II (2)'!B188&gt;0,'Tabl. II (2)'!H188*3/'Tabl. II (2)'!B188,"X")</f>
        <v>0.42513353736194803</v>
      </c>
      <c r="I188" s="130">
        <f>IF('Tabl. II (2)'!C188&gt;0,'Tabl. II (2)'!I188*3/'Tabl. II (2)'!C188,"X")</f>
        <v>0.79323872367350623</v>
      </c>
      <c r="J188" s="130">
        <f t="shared" si="29"/>
        <v>186.58577928143143</v>
      </c>
    </row>
    <row r="189" spans="1:10" s="164" customFormat="1" x14ac:dyDescent="0.2">
      <c r="A189" s="20" t="s">
        <v>136</v>
      </c>
      <c r="B189" s="126">
        <f>IF('Tabl. II (2)'!B189&gt;0,'Tabl. II (2)'!E189/'Tabl. II (2)'!B189*100,"X")</f>
        <v>91.32372214941023</v>
      </c>
      <c r="C189" s="126">
        <f>IF('Tabl. II (2)'!C189&gt;0,'Tabl. II (2)'!F189/'Tabl. II (2)'!C189*100,"X")</f>
        <v>96.549968173138126</v>
      </c>
      <c r="D189" s="126">
        <f t="shared" si="27"/>
        <v>105.72276939739436</v>
      </c>
      <c r="E189" s="126">
        <f>IF('Tabl. II (2)'!E189&gt;0,'Tabl. II (2)'!H189/('Tabl. II (2)'!E189/91.25),"X")</f>
        <v>59.357898009950254</v>
      </c>
      <c r="F189" s="126">
        <f>IF('Tabl. II (2)'!F189&gt;0,'Tabl. II (2)'!I189/('Tabl. II (2)'!F189/91.25),"X")</f>
        <v>73.899986814345993</v>
      </c>
      <c r="G189" s="126">
        <f t="shared" si="28"/>
        <v>124.4989955708304</v>
      </c>
      <c r="H189" s="126">
        <f>IF('Tabl. II (2)'!B189&gt;0,'Tabl. II (2)'!H189*3/'Tabl. II (2)'!B189,"X")</f>
        <v>1.7821756225425951</v>
      </c>
      <c r="I189" s="126">
        <f>IF('Tabl. II (2)'!C189&gt;0,'Tabl. II (2)'!I189*3/'Tabl. II (2)'!C189,"X")</f>
        <v>2.3457670273711013</v>
      </c>
      <c r="J189" s="126">
        <f t="shared" si="29"/>
        <v>131.62378598942126</v>
      </c>
    </row>
    <row r="190" spans="1:10" s="164" customFormat="1" x14ac:dyDescent="0.2">
      <c r="A190" s="20" t="s">
        <v>137</v>
      </c>
      <c r="B190" s="126">
        <f>IF('Tabl. II (2)'!B190&gt;0,'Tabl. II (2)'!E190/'Tabl. II (2)'!B190*100,"X")</f>
        <v>102.77117973079967</v>
      </c>
      <c r="C190" s="126">
        <f>IF('Tabl. II (2)'!C190&gt;0,'Tabl. II (2)'!F190/'Tabl. II (2)'!C190*100,"X")</f>
        <v>96.864951768488751</v>
      </c>
      <c r="D190" s="126">
        <f t="shared" si="27"/>
        <v>94.253030881048772</v>
      </c>
      <c r="E190" s="126">
        <f>IF('Tabl. II (2)'!E190&gt;0,'Tabl. II (2)'!H190/('Tabl. II (2)'!E190/91.25),"X")</f>
        <v>109.03601694915255</v>
      </c>
      <c r="F190" s="126">
        <f>IF('Tabl. II (2)'!F190&gt;0,'Tabl. II (2)'!I190/('Tabl. II (2)'!F190/91.25),"X")</f>
        <v>115.86099585062242</v>
      </c>
      <c r="G190" s="126">
        <f t="shared" si="28"/>
        <v>106.25938024189989</v>
      </c>
      <c r="H190" s="126">
        <f>IF('Tabl. II (2)'!B190&gt;0,'Tabl. II (2)'!H190*3/'Tabl. II (2)'!B190,"X")</f>
        <v>3.6840855106888362</v>
      </c>
      <c r="I190" s="126">
        <f>IF('Tabl. II (2)'!C190&gt;0,'Tabl. II (2)'!I190*3/'Tabl. II (2)'!C190,"X")</f>
        <v>3.689710610932476</v>
      </c>
      <c r="J190" s="126">
        <f t="shared" si="29"/>
        <v>100.15268647340892</v>
      </c>
    </row>
    <row r="191" spans="1:10" s="164" customFormat="1" ht="25.5" x14ac:dyDescent="0.2">
      <c r="A191" s="20" t="s">
        <v>138</v>
      </c>
      <c r="B191" s="126">
        <f>IF('Tabl. II (2)'!B191&gt;0,'Tabl. II (2)'!E191/'Tabl. II (2)'!B191*100,"X")</f>
        <v>69.187743190661479</v>
      </c>
      <c r="C191" s="126">
        <f>IF('Tabl. II (2)'!C191&gt;0,'Tabl. II (2)'!F191/'Tabl. II (2)'!C191*100,"X")</f>
        <v>79.12109375</v>
      </c>
      <c r="D191" s="126">
        <f t="shared" si="27"/>
        <v>114.35709578207381</v>
      </c>
      <c r="E191" s="126">
        <f>IF('Tabl. II (2)'!E191&gt;0,'Tabl. II (2)'!H191/('Tabl. II (2)'!E191/91.25),"X")</f>
        <v>228.94288224956065</v>
      </c>
      <c r="F191" s="126">
        <f>IF('Tabl. II (2)'!F191&gt;0,'Tabl. II (2)'!I191/('Tabl. II (2)'!F191/91.25),"X")</f>
        <v>265.55078992841271</v>
      </c>
      <c r="G191" s="126">
        <f t="shared" si="28"/>
        <v>115.98997414514393</v>
      </c>
      <c r="H191" s="126">
        <f>IF('Tabl. II (2)'!B191&gt;0,'Tabl. II (2)'!H191*3/'Tabl. II (2)'!B191,"X")</f>
        <v>5.2076848249027234</v>
      </c>
      <c r="I191" s="126">
        <f>IF('Tabl. II (2)'!C191&gt;0,'Tabl. II (2)'!I191*3/'Tabl. II (2)'!C191,"X")</f>
        <v>6.9076171874999996</v>
      </c>
      <c r="J191" s="126">
        <f t="shared" si="29"/>
        <v>132.64276583076492</v>
      </c>
    </row>
    <row r="192" spans="1:10" s="164" customFormat="1" ht="12" customHeight="1" x14ac:dyDescent="0.2">
      <c r="A192" s="31" t="s">
        <v>19</v>
      </c>
      <c r="B192" s="188"/>
      <c r="C192" s="189"/>
      <c r="D192" s="52"/>
      <c r="E192" s="189"/>
      <c r="F192" s="189"/>
      <c r="G192" s="52"/>
      <c r="H192" s="189"/>
      <c r="I192" s="189"/>
    </row>
    <row r="193" spans="1:10" s="164" customFormat="1" ht="13.5" customHeight="1" x14ac:dyDescent="0.2">
      <c r="A193" s="24" t="s">
        <v>139</v>
      </c>
      <c r="B193" s="126">
        <f>IF('Tabl. II (2)'!B193&gt;0,'Tabl. II (2)'!E193/'Tabl. II (2)'!B193*100,"X")</f>
        <v>59.191829484902314</v>
      </c>
      <c r="C193" s="126">
        <f>IF('Tabl. II (2)'!C193&gt;0,'Tabl. II (2)'!F193/'Tabl. II (2)'!C193*100,"X")</f>
        <v>95.206489675516224</v>
      </c>
      <c r="D193" s="126">
        <f t="shared" si="27"/>
        <v>160.84397205496063</v>
      </c>
      <c r="E193" s="126">
        <f>IF('Tabl. II (2)'!E193&gt;0,'Tabl. II (2)'!H193/('Tabl. II (2)'!E193/91.25),"X")</f>
        <v>137.45686421605402</v>
      </c>
      <c r="F193" s="126">
        <f>IF('Tabl. II (2)'!F193&gt;0,'Tabl. II (2)'!I193/('Tabl. II (2)'!F193/91.25),"X")</f>
        <v>116.51868706429124</v>
      </c>
      <c r="G193" s="126">
        <f t="shared" si="28"/>
        <v>84.767456124379322</v>
      </c>
      <c r="H193" s="126">
        <f>IF('Tabl. II (2)'!B193&gt;0,'Tabl. II (2)'!H193*3/'Tabl. II (2)'!B193,"X")</f>
        <v>2.6749555950266428</v>
      </c>
      <c r="I193" s="126">
        <f>IF('Tabl. II (2)'!C193&gt;0,'Tabl. II (2)'!I193*3/'Tabl. II (2)'!C193,"X")</f>
        <v>3.6471238938053099</v>
      </c>
      <c r="J193" s="126">
        <f t="shared" si="29"/>
        <v>136.34334344039772</v>
      </c>
    </row>
    <row r="194" spans="1:10" s="164" customFormat="1" x14ac:dyDescent="0.2">
      <c r="A194" s="24" t="s">
        <v>140</v>
      </c>
      <c r="B194" s="126">
        <f>IF('Tabl. II (2)'!B194&gt;0,'Tabl. II (2)'!E194/'Tabl. II (2)'!B194*100,"X")</f>
        <v>44.711538461538467</v>
      </c>
      <c r="C194" s="126">
        <f>IF('Tabl. II (2)'!C194&gt;0,'Tabl. II (2)'!F194/'Tabl. II (2)'!C194*100,"X")</f>
        <v>19.736842105263158</v>
      </c>
      <c r="D194" s="126">
        <f t="shared" si="27"/>
        <v>44.142614601018671</v>
      </c>
      <c r="E194" s="126">
        <f>IF('Tabl. II (2)'!E194&gt;0,'Tabl. II (2)'!H194/('Tabl. II (2)'!E194/91.25),"X")</f>
        <v>1477.1706989247311</v>
      </c>
      <c r="F194" s="126">
        <f>IF('Tabl. II (2)'!F194&gt;0,'Tabl. II (2)'!I194/('Tabl. II (2)'!F194/91.25),"X")</f>
        <v>2605.8392857142858</v>
      </c>
      <c r="G194" s="126">
        <f t="shared" si="28"/>
        <v>176.40745836694029</v>
      </c>
      <c r="H194" s="126">
        <f>IF('Tabl. II (2)'!B194&gt;0,'Tabl. II (2)'!H194*3/'Tabl. II (2)'!B194,"X")</f>
        <v>21.713942307692307</v>
      </c>
      <c r="I194" s="126">
        <f>IF('Tabl. II (2)'!C194&gt;0,'Tabl. II (2)'!I194*3/'Tabl. II (2)'!C194,"X")</f>
        <v>16.908834586466167</v>
      </c>
      <c r="J194" s="126">
        <f t="shared" si="29"/>
        <v>77.870864474370919</v>
      </c>
    </row>
    <row r="195" spans="1:10" s="164" customFormat="1" x14ac:dyDescent="0.2">
      <c r="A195" s="24" t="s">
        <v>141</v>
      </c>
      <c r="B195" s="126">
        <f>IF('Tabl. II (2)'!B195&gt;0,'Tabl. II (2)'!E195/'Tabl. II (2)'!B195*100,"X")</f>
        <v>50</v>
      </c>
      <c r="C195" s="126" t="str">
        <f>IF('Tabl. II (2)'!C195&gt;0,'Tabl. II (2)'!F195/'Tabl. II (2)'!C195*100,"X")</f>
        <v>X</v>
      </c>
      <c r="D195" s="126" t="s">
        <v>180</v>
      </c>
      <c r="E195" s="126">
        <f>IF('Tabl. II (2)'!E195&gt;0,'Tabl. II (2)'!H195/('Tabl. II (2)'!E195/91.25),"X")</f>
        <v>109.5</v>
      </c>
      <c r="F195" s="126">
        <f>IF('Tabl. II (2)'!F195&gt;0,'Tabl. II (2)'!I195/('Tabl. II (2)'!F195/91.25),"X")</f>
        <v>30.416666666666671</v>
      </c>
      <c r="G195" s="126">
        <f t="shared" si="28"/>
        <v>27.777777777777782</v>
      </c>
      <c r="H195" s="126">
        <f>IF('Tabl. II (2)'!B195&gt;0,'Tabl. II (2)'!H195*3/'Tabl. II (2)'!B195,"X")</f>
        <v>1.8</v>
      </c>
      <c r="I195" s="126" t="str">
        <f>IF('Tabl. II (2)'!C195&gt;0,'Tabl. II (2)'!I195*3/'Tabl. II (2)'!C195,"X")</f>
        <v>X</v>
      </c>
      <c r="J195" s="126" t="s">
        <v>180</v>
      </c>
    </row>
    <row r="196" spans="1:10" s="164" customFormat="1" x14ac:dyDescent="0.2">
      <c r="A196" s="24" t="s">
        <v>205</v>
      </c>
      <c r="B196" s="126">
        <f>IF('Tabl. II (2)'!B196&gt;0,'Tabl. II (2)'!E196/'Tabl. II (2)'!B196*100,"X")</f>
        <v>92.094861660079047</v>
      </c>
      <c r="C196" s="126">
        <f>IF('Tabl. II (2)'!C196&gt;0,'Tabl. II (2)'!F196/'Tabl. II (2)'!C196*100,"X")</f>
        <v>94.987468671679196</v>
      </c>
      <c r="D196" s="126">
        <f t="shared" si="27"/>
        <v>103.1408994589478</v>
      </c>
      <c r="E196" s="126">
        <f>IF('Tabl. II (2)'!E196&gt;0,'Tabl. II (2)'!H196/('Tabl. II (2)'!E196/91.25),"X")</f>
        <v>188.1786480686695</v>
      </c>
      <c r="F196" s="126">
        <f>IF('Tabl. II (2)'!F196&gt;0,'Tabl. II (2)'!I196/('Tabl. II (2)'!F196/91.25),"X")</f>
        <v>270.62005277044852</v>
      </c>
      <c r="G196" s="126">
        <f t="shared" si="28"/>
        <v>143.81018013887251</v>
      </c>
      <c r="H196" s="126">
        <f>IF('Tabl. II (2)'!B196&gt;0,'Tabl. II (2)'!H196*3/'Tabl. II (2)'!B196,"X")</f>
        <v>5.6976284584980235</v>
      </c>
      <c r="I196" s="126">
        <f>IF('Tabl. II (2)'!C196&gt;0,'Tabl. II (2)'!I196*3/'Tabl. II (2)'!C196,"X")</f>
        <v>8.4511278195488728</v>
      </c>
      <c r="J196" s="126">
        <f t="shared" si="29"/>
        <v>148.3271133087662</v>
      </c>
    </row>
    <row r="197" spans="1:10" s="164" customFormat="1" ht="24.75" customHeight="1" x14ac:dyDescent="0.2">
      <c r="A197" s="24" t="s">
        <v>263</v>
      </c>
      <c r="B197" s="126">
        <f>IF('Tabl. II (2)'!B197&gt;0,'Tabl. II (2)'!E197/'Tabl. II (2)'!B197*100,"X")</f>
        <v>84.677419354838719</v>
      </c>
      <c r="C197" s="126">
        <f>IF('Tabl. II (2)'!C197&gt;0,'Tabl. II (2)'!F197/'Tabl. II (2)'!C197*100,"X")</f>
        <v>89.211618257261421</v>
      </c>
      <c r="D197" s="126">
        <f t="shared" si="27"/>
        <v>105.35467298952776</v>
      </c>
      <c r="E197" s="126">
        <f>IF('Tabl. II (2)'!E197&gt;0,'Tabl. II (2)'!H197/('Tabl. II (2)'!E197/91.25),"X")</f>
        <v>59.095238095238102</v>
      </c>
      <c r="F197" s="126">
        <f>IF('Tabl. II (2)'!F197&gt;0,'Tabl. II (2)'!I197/('Tabl. II (2)'!F197/91.25),"X")</f>
        <v>56.872093023255815</v>
      </c>
      <c r="G197" s="126">
        <f t="shared" si="28"/>
        <v>96.238030095759214</v>
      </c>
      <c r="H197" s="126">
        <f>IF('Tabl. II (2)'!B197&gt;0,'Tabl. II (2)'!H197*3/'Tabl. II (2)'!B197,"X")</f>
        <v>1.6451612903225807</v>
      </c>
      <c r="I197" s="126">
        <f>IF('Tabl. II (2)'!C197&gt;0,'Tabl. II (2)'!I197*3/'Tabl. II (2)'!C197,"X")</f>
        <v>1.6680497925311204</v>
      </c>
      <c r="J197" s="126">
        <f t="shared" si="29"/>
        <v>101.39126189895045</v>
      </c>
    </row>
    <row r="198" spans="1:10" s="164" customFormat="1" ht="24" customHeight="1" x14ac:dyDescent="0.2">
      <c r="A198" s="24" t="s">
        <v>264</v>
      </c>
      <c r="B198" s="126">
        <f>IF('Tabl. II (2)'!B198&gt;0,'Tabl. II (2)'!E198/'Tabl. II (2)'!B198*100,"X")</f>
        <v>93.939393939393938</v>
      </c>
      <c r="C198" s="126">
        <f>IF('Tabl. II (2)'!C198&gt;0,'Tabl. II (2)'!F198/'Tabl. II (2)'!C198*100,"X")</f>
        <v>254.54545454545453</v>
      </c>
      <c r="D198" s="126">
        <f t="shared" si="27"/>
        <v>270.96774193548384</v>
      </c>
      <c r="E198" s="126">
        <f>IF('Tabl. II (2)'!E198&gt;0,'Tabl. II (2)'!H198/('Tabl. II (2)'!E198/91.25),"X")</f>
        <v>105.96774193548387</v>
      </c>
      <c r="F198" s="126">
        <f>IF('Tabl. II (2)'!F198&gt;0,'Tabl. II (2)'!I198/('Tabl. II (2)'!F198/91.25),"X")</f>
        <v>91.25</v>
      </c>
      <c r="G198" s="126">
        <f t="shared" si="28"/>
        <v>86.111111111111114</v>
      </c>
      <c r="H198" s="126">
        <f>IF('Tabl. II (2)'!B198&gt;0,'Tabl. II (2)'!H198*3/'Tabl. II (2)'!B198,"X")</f>
        <v>3.2727272727272729</v>
      </c>
      <c r="I198" s="126">
        <f>IF('Tabl. II (2)'!C198&gt;0,'Tabl. II (2)'!I198*3/'Tabl. II (2)'!C198,"X")</f>
        <v>7.6363636363636367</v>
      </c>
      <c r="J198" s="126">
        <f t="shared" si="29"/>
        <v>233.33333333333331</v>
      </c>
    </row>
    <row r="199" spans="1:10" s="164" customFormat="1" ht="24.75" customHeight="1" x14ac:dyDescent="0.2">
      <c r="A199" s="24" t="s">
        <v>142</v>
      </c>
      <c r="B199" s="126">
        <f>IF('Tabl. II (2)'!B199&gt;0,'Tabl. II (2)'!E199/'Tabl. II (2)'!B199*100,"X")</f>
        <v>114.34426229508196</v>
      </c>
      <c r="C199" s="126">
        <f>IF('Tabl. II (2)'!C199&gt;0,'Tabl. II (2)'!F199/'Tabl. II (2)'!C199*100,"X")</f>
        <v>109.34579439252336</v>
      </c>
      <c r="D199" s="126">
        <f t="shared" si="27"/>
        <v>95.628580042206821</v>
      </c>
      <c r="E199" s="126">
        <f>IF('Tabl. II (2)'!E199&gt;0,'Tabl. II (2)'!H199/('Tabl. II (2)'!E199/91.25),"X")</f>
        <v>82.41935483870968</v>
      </c>
      <c r="F199" s="126">
        <f>IF('Tabl. II (2)'!F199&gt;0,'Tabl. II (2)'!I199/('Tabl. II (2)'!F199/91.25),"X")</f>
        <v>112.69764957264957</v>
      </c>
      <c r="G199" s="126">
        <f t="shared" si="28"/>
        <v>136.73687423687423</v>
      </c>
      <c r="H199" s="126">
        <f>IF('Tabl. II (2)'!B199&gt;0,'Tabl. II (2)'!H199*3/'Tabl. II (2)'!B199,"X")</f>
        <v>3.098360655737705</v>
      </c>
      <c r="I199" s="126">
        <f>IF('Tabl. II (2)'!C199&gt;0,'Tabl. II (2)'!I199*3/'Tabl. II (2)'!C199,"X")</f>
        <v>4.0514018691588785</v>
      </c>
      <c r="J199" s="126">
        <f t="shared" si="29"/>
        <v>130.75953122682094</v>
      </c>
    </row>
    <row r="200" spans="1:10" s="164" customFormat="1" ht="25.5" x14ac:dyDescent="0.2">
      <c r="A200" s="24" t="s">
        <v>265</v>
      </c>
      <c r="B200" s="126">
        <f>IF('Tabl. II (2)'!B200&gt;0,'Tabl. II (2)'!E200/'Tabl. II (2)'!B200*100,"X")</f>
        <v>80.497131931166336</v>
      </c>
      <c r="C200" s="126">
        <f>IF('Tabl. II (2)'!C200&gt;0,'Tabl. II (2)'!F200/'Tabl. II (2)'!C200*100,"X")</f>
        <v>98.907103825136616</v>
      </c>
      <c r="D200" s="126">
        <f t="shared" si="27"/>
        <v>122.87034513193933</v>
      </c>
      <c r="E200" s="126">
        <f>IF('Tabl. II (2)'!E200&gt;0,'Tabl. II (2)'!H200/('Tabl. II (2)'!E200/91.25),"X")</f>
        <v>158.44121140142516</v>
      </c>
      <c r="F200" s="126">
        <f>IF('Tabl. II (2)'!F200&gt;0,'Tabl. II (2)'!I200/('Tabl. II (2)'!F200/91.25),"X")</f>
        <v>199.38881215469613</v>
      </c>
      <c r="G200" s="126">
        <f t="shared" si="28"/>
        <v>125.84403413170486</v>
      </c>
      <c r="H200" s="126">
        <f>IF('Tabl. II (2)'!B200&gt;0,'Tabl. II (2)'!H200*3/'Tabl. II (2)'!B200,"X")</f>
        <v>4.1931166347992352</v>
      </c>
      <c r="I200" s="126">
        <f>IF('Tabl. II (2)'!C200&gt;0,'Tabl. II (2)'!I200*3/'Tabl. II (2)'!C200,"X")</f>
        <v>6.4836065573770494</v>
      </c>
      <c r="J200" s="126">
        <f t="shared" si="29"/>
        <v>154.62499906558125</v>
      </c>
    </row>
    <row r="201" spans="1:10" s="164" customFormat="1" x14ac:dyDescent="0.2">
      <c r="A201" s="24" t="s">
        <v>254</v>
      </c>
      <c r="B201" s="126">
        <f>IF('Tabl. II (2)'!B201&gt;0,'Tabl. II (2)'!E201/'Tabl. II (2)'!B201*100,"X")</f>
        <v>950</v>
      </c>
      <c r="C201" s="126" t="s">
        <v>180</v>
      </c>
      <c r="D201" s="126" t="s">
        <v>180</v>
      </c>
      <c r="E201" s="126">
        <f>IF('Tabl. II (2)'!E201&gt;0,'Tabl. II (2)'!H201/('Tabl. II (2)'!E201/91.25),"X")</f>
        <v>302.56578947368422</v>
      </c>
      <c r="F201" s="126">
        <f>IF('Tabl. II (2)'!F201&gt;0,'Tabl. II (2)'!I201/('Tabl. II (2)'!F201/91.25),"X")</f>
        <v>2235.625</v>
      </c>
      <c r="G201" s="126">
        <f t="shared" si="28"/>
        <v>738.88888888888891</v>
      </c>
      <c r="H201" s="126">
        <f>IF('Tabl. II (2)'!B201&gt;0,'Tabl. II (2)'!H201*3/'Tabl. II (2)'!B201,"X")</f>
        <v>94.5</v>
      </c>
      <c r="I201" s="126" t="s">
        <v>180</v>
      </c>
      <c r="J201" s="126" t="s">
        <v>180</v>
      </c>
    </row>
    <row r="202" spans="1:10" s="164" customFormat="1" ht="15" customHeight="1" x14ac:dyDescent="0.2">
      <c r="A202" s="30" t="s">
        <v>266</v>
      </c>
      <c r="B202" s="126" t="s">
        <v>180</v>
      </c>
      <c r="C202" s="126">
        <f>IF('Tabl. II (2)'!C202&gt;0,'Tabl. II (2)'!F202/'Tabl. II (2)'!C202*100,"X")</f>
        <v>39.325842696629216</v>
      </c>
      <c r="D202" s="126" t="s">
        <v>180</v>
      </c>
      <c r="E202" s="126" t="s">
        <v>180</v>
      </c>
      <c r="F202" s="126">
        <f>IF('Tabl. II (2)'!F202&gt;0,'Tabl. II (2)'!I202/('Tabl. II (2)'!F202/91.25),"X")</f>
        <v>140.78571428571431</v>
      </c>
      <c r="G202" s="126" t="s">
        <v>180</v>
      </c>
      <c r="H202" s="126" t="s">
        <v>180</v>
      </c>
      <c r="I202" s="126">
        <f>IF('Tabl. II (2)'!C202&gt;0,'Tabl. II (2)'!I202*3/'Tabl. II (2)'!C202,"X")</f>
        <v>1.8202247191011236</v>
      </c>
      <c r="J202" s="126" t="s">
        <v>180</v>
      </c>
    </row>
    <row r="203" spans="1:10" s="164" customFormat="1" x14ac:dyDescent="0.2">
      <c r="A203" s="30" t="s">
        <v>267</v>
      </c>
      <c r="B203" s="126" t="s">
        <v>180</v>
      </c>
      <c r="C203" s="126" t="s">
        <v>180</v>
      </c>
      <c r="D203" s="126" t="s">
        <v>180</v>
      </c>
      <c r="E203" s="126" t="s">
        <v>180</v>
      </c>
      <c r="F203" s="126" t="s">
        <v>180</v>
      </c>
      <c r="G203" s="126" t="s">
        <v>180</v>
      </c>
      <c r="H203" s="126" t="s">
        <v>180</v>
      </c>
      <c r="I203" s="126" t="s">
        <v>180</v>
      </c>
      <c r="J203" s="126" t="s">
        <v>180</v>
      </c>
    </row>
    <row r="204" spans="1:10" s="164" customFormat="1" ht="24" x14ac:dyDescent="0.2">
      <c r="A204" s="30" t="s">
        <v>268</v>
      </c>
      <c r="B204" s="126" t="s">
        <v>180</v>
      </c>
      <c r="C204" s="126" t="s">
        <v>180</v>
      </c>
      <c r="D204" s="126" t="s">
        <v>180</v>
      </c>
      <c r="E204" s="126" t="s">
        <v>180</v>
      </c>
      <c r="F204" s="126" t="s">
        <v>180</v>
      </c>
      <c r="G204" s="126" t="s">
        <v>180</v>
      </c>
      <c r="H204" s="126" t="s">
        <v>180</v>
      </c>
      <c r="I204" s="126">
        <f>IF('Tabl. II (2)'!C204&gt;0,'Tabl. II (2)'!I204*3/'Tabl. II (2)'!C204,"X")</f>
        <v>3</v>
      </c>
      <c r="J204" s="126" t="s">
        <v>180</v>
      </c>
    </row>
    <row r="205" spans="1:10" s="164" customFormat="1" x14ac:dyDescent="0.2">
      <c r="A205" s="222" t="s">
        <v>143</v>
      </c>
      <c r="B205" s="222"/>
      <c r="C205" s="222"/>
      <c r="D205" s="222"/>
      <c r="E205" s="222"/>
      <c r="F205" s="222"/>
      <c r="G205" s="222"/>
      <c r="H205" s="222"/>
      <c r="I205" s="222"/>
    </row>
    <row r="206" spans="1:10" s="164" customFormat="1" x14ac:dyDescent="0.2">
      <c r="A206" s="30" t="s">
        <v>269</v>
      </c>
      <c r="B206" s="19" t="s">
        <v>180</v>
      </c>
      <c r="C206" s="19" t="s">
        <v>180</v>
      </c>
      <c r="D206" s="126" t="s">
        <v>180</v>
      </c>
      <c r="E206" s="19" t="s">
        <v>180</v>
      </c>
      <c r="F206" s="19" t="s">
        <v>180</v>
      </c>
      <c r="G206" s="126" t="s">
        <v>180</v>
      </c>
      <c r="H206" s="19" t="s">
        <v>180</v>
      </c>
      <c r="I206" s="126">
        <f>IF('Tabl. II (2)'!C206&gt;0,'Tabl. II (2)'!I206*3/'Tabl. II (2)'!C206,"X")</f>
        <v>3</v>
      </c>
      <c r="J206" s="126" t="s">
        <v>180</v>
      </c>
    </row>
    <row r="207" spans="1:10" s="164" customFormat="1" x14ac:dyDescent="0.2">
      <c r="A207" s="30" t="s">
        <v>270</v>
      </c>
      <c r="B207" s="19" t="s">
        <v>180</v>
      </c>
      <c r="C207" s="19" t="s">
        <v>180</v>
      </c>
      <c r="D207" s="126" t="s">
        <v>180</v>
      </c>
      <c r="E207" s="19" t="s">
        <v>180</v>
      </c>
      <c r="F207" s="19" t="s">
        <v>180</v>
      </c>
      <c r="G207" s="126" t="s">
        <v>180</v>
      </c>
      <c r="H207" s="19" t="s">
        <v>180</v>
      </c>
      <c r="I207" s="126">
        <f>IF('Tabl. II (2)'!C207&gt;0,'Tabl. II (2)'!I207*3/'Tabl. II (2)'!C207,"X")</f>
        <v>3</v>
      </c>
      <c r="J207" s="126" t="s">
        <v>180</v>
      </c>
    </row>
    <row r="208" spans="1:10" s="164" customFormat="1" ht="24" x14ac:dyDescent="0.2">
      <c r="A208" s="30" t="s">
        <v>271</v>
      </c>
      <c r="B208" s="19" t="s">
        <v>180</v>
      </c>
      <c r="C208" s="19" t="s">
        <v>180</v>
      </c>
      <c r="D208" s="126" t="s">
        <v>180</v>
      </c>
      <c r="E208" s="19" t="s">
        <v>180</v>
      </c>
      <c r="F208" s="19" t="s">
        <v>180</v>
      </c>
      <c r="G208" s="126" t="s">
        <v>180</v>
      </c>
      <c r="H208" s="19" t="s">
        <v>180</v>
      </c>
      <c r="I208" s="19" t="s">
        <v>180</v>
      </c>
      <c r="J208" s="126" t="s">
        <v>180</v>
      </c>
    </row>
    <row r="209" spans="1:10" s="164" customFormat="1" ht="11.25" customHeight="1" x14ac:dyDescent="0.2">
      <c r="A209" s="30" t="s">
        <v>272</v>
      </c>
      <c r="B209" s="19" t="s">
        <v>180</v>
      </c>
      <c r="C209" s="19" t="s">
        <v>180</v>
      </c>
      <c r="D209" s="126" t="s">
        <v>180</v>
      </c>
      <c r="E209" s="19" t="s">
        <v>180</v>
      </c>
      <c r="F209" s="19" t="s">
        <v>180</v>
      </c>
      <c r="G209" s="126" t="s">
        <v>180</v>
      </c>
      <c r="H209" s="19" t="s">
        <v>180</v>
      </c>
      <c r="I209" s="19" t="s">
        <v>180</v>
      </c>
      <c r="J209" s="126" t="s">
        <v>180</v>
      </c>
    </row>
    <row r="210" spans="1:10" s="164" customFormat="1" ht="24" x14ac:dyDescent="0.2">
      <c r="A210" s="30" t="s">
        <v>273</v>
      </c>
      <c r="B210" s="19" t="s">
        <v>180</v>
      </c>
      <c r="C210" s="19" t="s">
        <v>180</v>
      </c>
      <c r="D210" s="126" t="s">
        <v>180</v>
      </c>
      <c r="E210" s="19" t="s">
        <v>180</v>
      </c>
      <c r="F210" s="19" t="s">
        <v>180</v>
      </c>
      <c r="G210" s="126" t="s">
        <v>180</v>
      </c>
      <c r="H210" s="19" t="s">
        <v>180</v>
      </c>
      <c r="I210" s="19" t="s">
        <v>180</v>
      </c>
      <c r="J210" s="126" t="s">
        <v>180</v>
      </c>
    </row>
    <row r="211" spans="1:10" s="164" customFormat="1" ht="24" x14ac:dyDescent="0.2">
      <c r="A211" s="30" t="s">
        <v>274</v>
      </c>
      <c r="B211" s="19" t="s">
        <v>180</v>
      </c>
      <c r="C211" s="19" t="s">
        <v>180</v>
      </c>
      <c r="D211" s="126" t="s">
        <v>180</v>
      </c>
      <c r="E211" s="19" t="s">
        <v>180</v>
      </c>
      <c r="F211" s="19" t="s">
        <v>180</v>
      </c>
      <c r="G211" s="126" t="s">
        <v>180</v>
      </c>
      <c r="H211" s="19" t="s">
        <v>180</v>
      </c>
      <c r="I211" s="19" t="s">
        <v>180</v>
      </c>
      <c r="J211" s="126" t="s">
        <v>180</v>
      </c>
    </row>
    <row r="212" spans="1:10" s="164" customFormat="1" ht="24" x14ac:dyDescent="0.2">
      <c r="A212" s="30" t="s">
        <v>237</v>
      </c>
      <c r="B212" s="19" t="s">
        <v>180</v>
      </c>
      <c r="C212" s="126">
        <f>IF('Tabl. II (2)'!C212&gt;0,'Tabl. II (2)'!F212/'Tabl. II (2)'!C212*100,"X")</f>
        <v>50</v>
      </c>
      <c r="D212" s="126" t="s">
        <v>180</v>
      </c>
      <c r="E212" s="19" t="s">
        <v>180</v>
      </c>
      <c r="F212" s="126">
        <f>IF('Tabl. II (2)'!F212&gt;0,'Tabl. II (2)'!I212/('Tabl. II (2)'!F212/91.25),"X")</f>
        <v>273.75</v>
      </c>
      <c r="G212" s="126" t="s">
        <v>180</v>
      </c>
      <c r="H212" s="126">
        <f>IF('Tabl. II (2)'!B212&gt;0,'Tabl. II (2)'!H212*3/'Tabl. II (2)'!B212,"X")</f>
        <v>3</v>
      </c>
      <c r="I212" s="126">
        <f>IF('Tabl. II (2)'!C212&gt;0,'Tabl. II (2)'!I212*3/'Tabl. II (2)'!C212,"X")</f>
        <v>4.5</v>
      </c>
      <c r="J212" s="126">
        <f t="shared" ref="J212:J216" si="30">I212*100/H212</f>
        <v>150</v>
      </c>
    </row>
    <row r="213" spans="1:10" s="164" customFormat="1" ht="24" x14ac:dyDescent="0.2">
      <c r="A213" s="30" t="s">
        <v>238</v>
      </c>
      <c r="B213" s="126">
        <f>IF('Tabl. II (2)'!B213&gt;0,'Tabl. II (2)'!E213/'Tabl. II (2)'!B213*100,"X")</f>
        <v>50</v>
      </c>
      <c r="C213" s="19" t="s">
        <v>180</v>
      </c>
      <c r="D213" s="126" t="s">
        <v>180</v>
      </c>
      <c r="E213" s="126">
        <f>IF('Tabl. II (2)'!E213&gt;0,'Tabl. II (2)'!H213/('Tabl. II (2)'!E213/91.25),"X")</f>
        <v>182.5</v>
      </c>
      <c r="F213" s="19" t="s">
        <v>180</v>
      </c>
      <c r="G213" s="126" t="s">
        <v>180</v>
      </c>
      <c r="H213" s="126">
        <f>IF('Tabl. II (2)'!B213&gt;0,'Tabl. II (2)'!H213*3/'Tabl. II (2)'!B213,"X")</f>
        <v>3</v>
      </c>
      <c r="I213" s="19" t="s">
        <v>180</v>
      </c>
      <c r="J213" s="126" t="s">
        <v>180</v>
      </c>
    </row>
    <row r="214" spans="1:10" s="164" customFormat="1" ht="25.5" x14ac:dyDescent="0.2">
      <c r="A214" s="20" t="s">
        <v>144</v>
      </c>
      <c r="B214" s="126">
        <f>IF('Tabl. II (2)'!B214&gt;0,'Tabl. II (2)'!E214/'Tabl. II (2)'!B214*100,"X")</f>
        <v>103.55264064081034</v>
      </c>
      <c r="C214" s="126">
        <f>IF('Tabl. II (2)'!C214&gt;0,'Tabl. II (2)'!F214/'Tabl. II (2)'!C214*100,"X")</f>
        <v>100.73884017536867</v>
      </c>
      <c r="D214" s="126">
        <f t="shared" ref="D214:D216" si="31">C214*100/B214</f>
        <v>97.282734222875291</v>
      </c>
      <c r="E214" s="126">
        <f>IF('Tabl. II (2)'!E214&gt;0,'Tabl. II (2)'!H214/('Tabl. II (2)'!E214/91.25),"X")</f>
        <v>27.201292289747119</v>
      </c>
      <c r="F214" s="126">
        <f>IF('Tabl. II (2)'!F214&gt;0,'Tabl. II (2)'!I214/('Tabl. II (2)'!F214/91.25),"X")</f>
        <v>34.330159542637844</v>
      </c>
      <c r="G214" s="126">
        <f t="shared" ref="G214:G216" si="32">F214*100/E214</f>
        <v>126.20782563179097</v>
      </c>
      <c r="H214" s="126">
        <f>IF('Tabl. II (2)'!B214&gt;0,'Tabl. II (2)'!H214*3/'Tabl. II (2)'!B214,"X")</f>
        <v>0.92605993822876542</v>
      </c>
      <c r="I214" s="126">
        <f>IF('Tabl. II (2)'!C214&gt;0,'Tabl. II (2)'!I214*3/'Tabl. II (2)'!C214,"X")</f>
        <v>1.1370017935432444</v>
      </c>
      <c r="J214" s="126">
        <f t="shared" si="30"/>
        <v>122.7784235778451</v>
      </c>
    </row>
    <row r="215" spans="1:10" s="164" customFormat="1" ht="25.5" x14ac:dyDescent="0.2">
      <c r="A215" s="31" t="s">
        <v>145</v>
      </c>
      <c r="B215" s="130">
        <f>IF('Tabl. II (2)'!B215&gt;0,'Tabl. II (2)'!E215/'Tabl. II (2)'!B215*100,"X")</f>
        <v>101.30951348538721</v>
      </c>
      <c r="C215" s="130">
        <f>IF('Tabl. II (2)'!C215&gt;0,'Tabl. II (2)'!F215/'Tabl. II (2)'!C215*100,"X")</f>
        <v>103.17739254333887</v>
      </c>
      <c r="D215" s="126">
        <f t="shared" si="31"/>
        <v>101.84373509820583</v>
      </c>
      <c r="E215" s="130">
        <f>IF('Tabl. II (2)'!E215&gt;0,'Tabl. II (2)'!H215/('Tabl. II (2)'!E215/91.25),"X")</f>
        <v>18.512455059065228</v>
      </c>
      <c r="F215" s="130">
        <f>IF('Tabl. II (2)'!F215&gt;0,'Tabl. II (2)'!I215/('Tabl. II (2)'!F215/91.25),"X")</f>
        <v>18.822097679985269</v>
      </c>
      <c r="G215" s="126">
        <f t="shared" si="32"/>
        <v>101.67261781288384</v>
      </c>
      <c r="H215" s="130">
        <f>IF('Tabl. II (2)'!B215&gt;0,'Tabl. II (2)'!H215*3/'Tabl. II (2)'!B215,"X")</f>
        <v>0.61659873384788833</v>
      </c>
      <c r="I215" s="130">
        <f>IF('Tabl. II (2)'!C215&gt;0,'Tabl. II (2)'!I215*3/'Tabl. II (2)'!C215,"X")</f>
        <v>0.63847067204939445</v>
      </c>
      <c r="J215" s="126">
        <f t="shared" si="30"/>
        <v>103.54719155276466</v>
      </c>
    </row>
    <row r="216" spans="1:10" s="164" customFormat="1" x14ac:dyDescent="0.2">
      <c r="A216" s="31" t="s">
        <v>146</v>
      </c>
      <c r="B216" s="130">
        <f>IF('Tabl. II (2)'!B216&gt;0,'Tabl. II (2)'!E216/'Tabl. II (2)'!B216*100,"X")</f>
        <v>103.86483925672454</v>
      </c>
      <c r="C216" s="130">
        <f>IF('Tabl. II (2)'!C216&gt;0,'Tabl. II (2)'!F216/'Tabl. II (2)'!C216*100,"X")</f>
        <v>100.45306542732307</v>
      </c>
      <c r="D216" s="126">
        <f t="shared" si="31"/>
        <v>96.715179213854526</v>
      </c>
      <c r="E216" s="130">
        <f>IF('Tabl. II (2)'!E216&gt;0,'Tabl. II (2)'!H216/('Tabl. II (2)'!E216/91.25),"X")</f>
        <v>28.38085332620582</v>
      </c>
      <c r="F216" s="130">
        <f>IF('Tabl. II (2)'!F216&gt;0,'Tabl. II (2)'!I216/('Tabl. II (2)'!F216/91.25),"X")</f>
        <v>36.196842845982076</v>
      </c>
      <c r="G216" s="126">
        <f t="shared" si="32"/>
        <v>127.53965650694252</v>
      </c>
      <c r="H216" s="130">
        <f>IF('Tabl. II (2)'!B216&gt;0,'Tabl. II (2)'!H216*3/'Tabl. II (2)'!B216,"X")</f>
        <v>0.96913077326960329</v>
      </c>
      <c r="I216" s="130">
        <f>IF('Tabl. II (2)'!C216&gt;0,'Tabl. II (2)'!I216*3/'Tabl. II (2)'!C216,"X")</f>
        <v>1.1954248184120446</v>
      </c>
      <c r="J216" s="126">
        <f t="shared" si="30"/>
        <v>123.35020735942398</v>
      </c>
    </row>
    <row r="217" spans="1:10" s="164" customFormat="1" ht="7.5" customHeight="1" x14ac:dyDescent="0.2">
      <c r="A217" s="44"/>
      <c r="B217" s="44"/>
      <c r="C217" s="52"/>
      <c r="D217" s="52"/>
      <c r="E217" s="52"/>
      <c r="F217" s="52"/>
      <c r="G217" s="52"/>
      <c r="H217" s="52"/>
      <c r="I217" s="52"/>
    </row>
    <row r="218" spans="1:10" s="164" customFormat="1" ht="2.25" customHeight="1" x14ac:dyDescent="0.2">
      <c r="A218" s="44"/>
      <c r="B218" s="44"/>
      <c r="C218" s="186"/>
      <c r="D218" s="186"/>
      <c r="E218" s="186"/>
      <c r="F218" s="186"/>
      <c r="G218" s="186"/>
      <c r="H218" s="186"/>
      <c r="I218" s="186"/>
    </row>
    <row r="219" spans="1:10" s="164" customFormat="1" ht="12" customHeight="1" x14ac:dyDescent="0.2">
      <c r="A219" s="135" t="s">
        <v>147</v>
      </c>
      <c r="B219" s="182"/>
      <c r="C219" s="182"/>
      <c r="D219" s="182"/>
      <c r="E219" s="182"/>
      <c r="F219" s="182"/>
      <c r="G219" s="182"/>
      <c r="H219" s="182"/>
      <c r="I219" s="182"/>
    </row>
    <row r="220" spans="1:10" s="164" customFormat="1" ht="72" customHeight="1" x14ac:dyDescent="0.2">
      <c r="A220" s="198" t="s">
        <v>148</v>
      </c>
      <c r="B220" s="198"/>
      <c r="C220" s="198"/>
      <c r="D220" s="198"/>
      <c r="E220" s="198"/>
      <c r="F220" s="198"/>
      <c r="G220" s="198"/>
      <c r="H220" s="198"/>
      <c r="I220" s="198"/>
      <c r="J220" s="198"/>
    </row>
    <row r="221" spans="1:10" s="164" customFormat="1" ht="75" customHeight="1" x14ac:dyDescent="0.2">
      <c r="A221" s="229" t="s">
        <v>206</v>
      </c>
      <c r="B221" s="229"/>
      <c r="C221" s="229"/>
      <c r="D221" s="229"/>
      <c r="E221" s="229"/>
      <c r="F221" s="229"/>
      <c r="G221" s="229"/>
      <c r="H221" s="229"/>
      <c r="I221" s="229"/>
      <c r="J221" s="229"/>
    </row>
    <row r="222" spans="1:10" s="164" customFormat="1" ht="37.5" customHeight="1" x14ac:dyDescent="0.2">
      <c r="A222" s="74" t="s">
        <v>149</v>
      </c>
      <c r="B222" s="185"/>
      <c r="C222" s="59"/>
      <c r="D222" s="59"/>
      <c r="E222" s="59"/>
      <c r="F222" s="59"/>
      <c r="G222" s="183"/>
      <c r="H222" s="183"/>
      <c r="I222" s="182"/>
    </row>
    <row r="223" spans="1:10" s="164" customFormat="1" ht="40.5" customHeight="1" x14ac:dyDescent="0.2">
      <c r="A223" s="44"/>
      <c r="B223" s="74"/>
      <c r="C223" s="33"/>
      <c r="D223" s="33"/>
      <c r="E223" s="59"/>
      <c r="F223" s="200" t="s">
        <v>150</v>
      </c>
      <c r="G223" s="200"/>
      <c r="H223" s="200"/>
      <c r="I223" s="200"/>
    </row>
  </sheetData>
  <mergeCells count="20">
    <mergeCell ref="A205:I205"/>
    <mergeCell ref="A221:J221"/>
    <mergeCell ref="A157:I157"/>
    <mergeCell ref="A220:J220"/>
    <mergeCell ref="F223:I223"/>
    <mergeCell ref="A179:I179"/>
    <mergeCell ref="A22:I22"/>
    <mergeCell ref="A44:I44"/>
    <mergeCell ref="A66:I66"/>
    <mergeCell ref="A87:I87"/>
    <mergeCell ref="A110:I110"/>
    <mergeCell ref="A2:I2"/>
    <mergeCell ref="A4:A6"/>
    <mergeCell ref="B4:D4"/>
    <mergeCell ref="E4:G4"/>
    <mergeCell ref="H4:J4"/>
    <mergeCell ref="B6:C6"/>
    <mergeCell ref="A3:I3"/>
    <mergeCell ref="E6:F6"/>
    <mergeCell ref="H6:I6"/>
  </mergeCells>
  <pageMargins left="0.31496062992125984" right="0.23622047244094491" top="0.74803149606299213" bottom="0.35433070866141736" header="0.31496062992125984" footer="0.1968503937007874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Bo [ B   B B D B   B [ B    B D B  Bo [ B B B Bo [ B   B B D B   B [ B    B D B  Bo [ B B B Bo [ B   B B D B   B [ B    B D B  Bo [ B B B Bo [ B   B B D B   B [ B    B D B  Bo [ B 
</file>

<file path=customXml/itemProps1.xml><?xml version="1.0" encoding="utf-8"?>
<ds:datastoreItem xmlns:ds="http://schemas.openxmlformats.org/officeDocument/2006/customXml" ds:itemID="{471E0D2E-C9AB-4527-BA60-EA1A56DAD7C9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Graph</vt:lpstr>
      <vt:lpstr>Tabl. I (2)</vt:lpstr>
      <vt:lpstr>Tabl. IA</vt:lpstr>
      <vt:lpstr>Tabl. II (2)</vt:lpstr>
      <vt:lpstr>Tabl. III (2)</vt:lpstr>
      <vt:lpstr>'Tabl. I (2)'!Tytuły_wydruku</vt:lpstr>
      <vt:lpstr>'Tabl. IA'!Tytuły_wydruku</vt:lpstr>
      <vt:lpstr>'Tabl. II (2)'!Tytuły_wydruku</vt:lpstr>
      <vt:lpstr>'Tabl. III (2)'!Tytuły_wydruku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Tablice Rzymskie I półrocze 2014</dc:title>
  <dc:creator>I027330</dc:creator>
  <cp:lastModifiedBy>Proczek Agnieszka (DSF)</cp:lastModifiedBy>
  <cp:lastPrinted>2016-01-21T13:05:35Z</cp:lastPrinted>
  <dcterms:created xsi:type="dcterms:W3CDTF">2006-05-18T10:01:57Z</dcterms:created>
  <dcterms:modified xsi:type="dcterms:W3CDTF">2016-04-22T06:28:21Z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 spraw w sądach powszechnych według działów prawa i instancyjności za rok 2015.xlsx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Tabl. III (2)</vt:lpwstr>
  </property>
</Properties>
</file>