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updateLinks="never" codeName="ThisWorkbook" defaultThemeVersion="123820"/>
  <bookViews>
    <workbookView xWindow="-15" yWindow="6165" windowWidth="25230" windowHeight="6210" firstSheet="2" activeTab="2"/>
  </bookViews>
  <sheets>
    <sheet name="BExRepositorySheet" sheetId="4" state="veryHidden" r:id="rId1"/>
    <sheet name="Graph" sheetId="2" state="hidden" r:id="rId2"/>
    <sheet name="Tabl. I " sheetId="8" r:id="rId3"/>
    <sheet name="Tabl. II" sheetId="9" r:id="rId4"/>
    <sheet name="Tabl. III" sheetId="10" r:id="rId5"/>
  </sheets>
  <externalReferences>
    <externalReference r:id="rId6"/>
    <externalReference r:id="rId7"/>
  </externalReferences>
  <definedNames>
    <definedName name="DF_GRID_1">Wybór [1]sądu!$G$21:$J$217</definedName>
    <definedName name="DF_NAVPANEL_13" localSheetId="4">#REF!</definedName>
    <definedName name="DF_NAVPANEL_13">#REF!</definedName>
    <definedName name="DF_NAVPANEL_18" localSheetId="4">#REF!</definedName>
    <definedName name="DF_NAVPANEL_18">#REF!</definedName>
    <definedName name="SAPBEXhrIndnt" hidden="1">"Wide"</definedName>
    <definedName name="SAPsysID" hidden="1">"708C5W7SBKP804JT78WJ0JNKI"</definedName>
    <definedName name="SAPwbID" hidden="1">"ARS"</definedName>
    <definedName name="_xlnm.Print_Titles" localSheetId="2">'Tabl. I '!$1:$5</definedName>
    <definedName name="_xlnm.Print_Titles" localSheetId="3">'Tabl. II'!$2:$6</definedName>
    <definedName name="_xlnm.Print_Titles" localSheetId="4">'Tabl. III'!$2:$6</definedName>
  </definedNames>
  <calcPr calcId="145621"/>
</workbook>
</file>

<file path=xl/calcChain.xml><?xml version="1.0" encoding="utf-8"?>
<calcChain xmlns="http://schemas.openxmlformats.org/spreadsheetml/2006/main">
  <c r="E7" i="10" l="1"/>
  <c r="F7" i="10"/>
  <c r="G7" i="10" s="1"/>
  <c r="I213" i="10" l="1"/>
  <c r="J213" i="10" s="1"/>
  <c r="H213" i="10"/>
  <c r="F213" i="10"/>
  <c r="G213" i="10" s="1"/>
  <c r="E213" i="10"/>
  <c r="D213" i="10"/>
  <c r="C213" i="10"/>
  <c r="B213" i="10"/>
  <c r="I212" i="10"/>
  <c r="J212" i="10" s="1"/>
  <c r="H212" i="10"/>
  <c r="F212" i="10"/>
  <c r="G212" i="10" s="1"/>
  <c r="E212" i="10"/>
  <c r="C212" i="10"/>
  <c r="D212" i="10" s="1"/>
  <c r="B212" i="10"/>
  <c r="J211" i="10"/>
  <c r="I211" i="10"/>
  <c r="H211" i="10"/>
  <c r="F211" i="10"/>
  <c r="G211" i="10" s="1"/>
  <c r="E211" i="10"/>
  <c r="C211" i="10"/>
  <c r="D211" i="10" s="1"/>
  <c r="B211" i="10"/>
  <c r="I210" i="10"/>
  <c r="H210" i="10"/>
  <c r="F210" i="10"/>
  <c r="G210" i="10" s="1"/>
  <c r="E210" i="10"/>
  <c r="C210" i="10"/>
  <c r="B210" i="10"/>
  <c r="C208" i="10"/>
  <c r="B208" i="10"/>
  <c r="I208" i="10"/>
  <c r="J208" i="10" s="1"/>
  <c r="H208" i="10"/>
  <c r="F208" i="10"/>
  <c r="G208" i="10" s="1"/>
  <c r="E208" i="10"/>
  <c r="I207" i="10"/>
  <c r="J207" i="10" s="1"/>
  <c r="H207" i="10"/>
  <c r="G207" i="10"/>
  <c r="F207" i="10"/>
  <c r="E207" i="10"/>
  <c r="J206" i="10"/>
  <c r="I206" i="10"/>
  <c r="H206" i="10"/>
  <c r="F206" i="10"/>
  <c r="G206" i="10" s="1"/>
  <c r="E206" i="10"/>
  <c r="C207" i="10"/>
  <c r="D207" i="10" s="1"/>
  <c r="B207" i="10"/>
  <c r="D206" i="10"/>
  <c r="C206" i="10"/>
  <c r="B206" i="10"/>
  <c r="J204" i="10"/>
  <c r="I204" i="10"/>
  <c r="H204" i="10"/>
  <c r="F204" i="10"/>
  <c r="G204" i="10" s="1"/>
  <c r="E204" i="10"/>
  <c r="C204" i="10"/>
  <c r="D204" i="10" s="1"/>
  <c r="B204" i="10"/>
  <c r="J203" i="10"/>
  <c r="I203" i="10"/>
  <c r="H203" i="10"/>
  <c r="G203" i="10"/>
  <c r="F203" i="10"/>
  <c r="E203" i="10"/>
  <c r="C203" i="10"/>
  <c r="D203" i="10" s="1"/>
  <c r="B203" i="10"/>
  <c r="I202" i="10"/>
  <c r="J202" i="10" s="1"/>
  <c r="H202" i="10"/>
  <c r="G202" i="10"/>
  <c r="F202" i="10"/>
  <c r="E202" i="10"/>
  <c r="D202" i="10"/>
  <c r="C202" i="10"/>
  <c r="B202" i="10"/>
  <c r="I201" i="10"/>
  <c r="J201" i="10" s="1"/>
  <c r="H201" i="10"/>
  <c r="F201" i="10"/>
  <c r="G201" i="10" s="1"/>
  <c r="E201" i="10"/>
  <c r="D201" i="10"/>
  <c r="C201" i="10"/>
  <c r="B201" i="10"/>
  <c r="J200" i="10"/>
  <c r="I200" i="10"/>
  <c r="H200" i="10"/>
  <c r="F200" i="10"/>
  <c r="G200" i="10" s="1"/>
  <c r="E200" i="10"/>
  <c r="C200" i="10"/>
  <c r="D200" i="10" s="1"/>
  <c r="B200" i="10"/>
  <c r="J199" i="10"/>
  <c r="I199" i="10"/>
  <c r="H199" i="10"/>
  <c r="G199" i="10"/>
  <c r="F199" i="10"/>
  <c r="E199" i="10"/>
  <c r="C199" i="10"/>
  <c r="D199" i="10" s="1"/>
  <c r="B199" i="10"/>
  <c r="I197" i="10"/>
  <c r="J197" i="10" s="1"/>
  <c r="H197" i="10"/>
  <c r="G197" i="10"/>
  <c r="F197" i="10"/>
  <c r="E197" i="10"/>
  <c r="C197" i="10"/>
  <c r="B197" i="10"/>
  <c r="I196" i="10"/>
  <c r="J196" i="10" s="1"/>
  <c r="H196" i="10"/>
  <c r="F196" i="10"/>
  <c r="G196" i="10" s="1"/>
  <c r="E196" i="10"/>
  <c r="D196" i="10"/>
  <c r="C196" i="10"/>
  <c r="B196" i="10"/>
  <c r="J195" i="10"/>
  <c r="I195" i="10"/>
  <c r="H195" i="10"/>
  <c r="F195" i="10"/>
  <c r="G195" i="10" s="1"/>
  <c r="E195" i="10"/>
  <c r="C195" i="10"/>
  <c r="D195" i="10" s="1"/>
  <c r="B195" i="10"/>
  <c r="J194" i="10"/>
  <c r="I194" i="10"/>
  <c r="H194" i="10"/>
  <c r="G194" i="10"/>
  <c r="F194" i="10"/>
  <c r="E194" i="10"/>
  <c r="C194" i="10"/>
  <c r="D194" i="10" s="1"/>
  <c r="B194" i="10"/>
  <c r="I193" i="10"/>
  <c r="J193" i="10" s="1"/>
  <c r="H193" i="10"/>
  <c r="G193" i="10"/>
  <c r="F193" i="10"/>
  <c r="E193" i="10"/>
  <c r="D193" i="10"/>
  <c r="C193" i="10"/>
  <c r="B193" i="10"/>
  <c r="I192" i="10"/>
  <c r="J192" i="10" s="1"/>
  <c r="H192" i="10"/>
  <c r="F192" i="10"/>
  <c r="G192" i="10" s="1"/>
  <c r="E192" i="10"/>
  <c r="D192" i="10"/>
  <c r="C192" i="10"/>
  <c r="B192" i="10"/>
  <c r="J191" i="10"/>
  <c r="I191" i="10"/>
  <c r="H191" i="10"/>
  <c r="F191" i="10"/>
  <c r="G191" i="10" s="1"/>
  <c r="E191" i="10"/>
  <c r="C191" i="10"/>
  <c r="D191" i="10" s="1"/>
  <c r="B191" i="10"/>
  <c r="J190" i="10"/>
  <c r="I190" i="10"/>
  <c r="H190" i="10"/>
  <c r="G190" i="10"/>
  <c r="F190" i="10"/>
  <c r="E190" i="10"/>
  <c r="C190" i="10"/>
  <c r="D190" i="10" s="1"/>
  <c r="B190" i="10"/>
  <c r="I189" i="10"/>
  <c r="I188" i="10"/>
  <c r="I187" i="10"/>
  <c r="J187" i="10" s="1"/>
  <c r="I186" i="10"/>
  <c r="J186" i="10" s="1"/>
  <c r="F189" i="10"/>
  <c r="F188" i="10"/>
  <c r="F187" i="10"/>
  <c r="G187" i="10" s="1"/>
  <c r="F186" i="10"/>
  <c r="C189" i="10"/>
  <c r="B189" i="10"/>
  <c r="J188" i="10"/>
  <c r="H188" i="10"/>
  <c r="G188" i="10"/>
  <c r="H187" i="10"/>
  <c r="H186" i="10"/>
  <c r="E188" i="10"/>
  <c r="C188" i="10"/>
  <c r="D188" i="10" s="1"/>
  <c r="B188" i="10"/>
  <c r="E187" i="10"/>
  <c r="C187" i="10"/>
  <c r="D187" i="10" s="1"/>
  <c r="B187" i="10"/>
  <c r="E186" i="10"/>
  <c r="G186" i="10" s="1"/>
  <c r="C186" i="10"/>
  <c r="D186" i="10" s="1"/>
  <c r="B186" i="10"/>
  <c r="B185" i="10"/>
  <c r="B184" i="10"/>
  <c r="B183" i="10"/>
  <c r="B182" i="10"/>
  <c r="B181" i="10"/>
  <c r="B180" i="10"/>
  <c r="I184" i="10"/>
  <c r="J184" i="10" s="1"/>
  <c r="H184" i="10"/>
  <c r="F184" i="10"/>
  <c r="G184" i="10" s="1"/>
  <c r="E184" i="10"/>
  <c r="D184" i="10"/>
  <c r="C184" i="10"/>
  <c r="I183" i="10"/>
  <c r="J183" i="10" s="1"/>
  <c r="H183" i="10"/>
  <c r="F183" i="10"/>
  <c r="G183" i="10" s="1"/>
  <c r="E183" i="10"/>
  <c r="D183" i="10"/>
  <c r="C183" i="10"/>
  <c r="I182" i="10"/>
  <c r="H182" i="10"/>
  <c r="G182" i="10"/>
  <c r="F182" i="10"/>
  <c r="E182" i="10"/>
  <c r="C182" i="10"/>
  <c r="C181" i="10"/>
  <c r="C180" i="10"/>
  <c r="I181" i="10"/>
  <c r="J181" i="10" s="1"/>
  <c r="H181" i="10"/>
  <c r="F181" i="10"/>
  <c r="G181" i="10" s="1"/>
  <c r="E181" i="10"/>
  <c r="D181" i="10"/>
  <c r="I180" i="10"/>
  <c r="J180" i="10" s="1"/>
  <c r="H180" i="10"/>
  <c r="G180" i="10"/>
  <c r="F180" i="10"/>
  <c r="E180" i="10"/>
  <c r="D180" i="10"/>
  <c r="J178" i="10"/>
  <c r="I178" i="10"/>
  <c r="H178" i="10"/>
  <c r="G178" i="10"/>
  <c r="F178" i="10"/>
  <c r="E178" i="10"/>
  <c r="C178" i="10"/>
  <c r="D178" i="10" s="1"/>
  <c r="B178" i="10"/>
  <c r="C177" i="10"/>
  <c r="C176" i="10"/>
  <c r="C175" i="10"/>
  <c r="C174" i="10"/>
  <c r="C173" i="10"/>
  <c r="C172" i="10"/>
  <c r="C171" i="10"/>
  <c r="C170" i="10"/>
  <c r="C169" i="10"/>
  <c r="D174" i="10"/>
  <c r="B176" i="10"/>
  <c r="D176" i="10" s="1"/>
  <c r="B175" i="10"/>
  <c r="D175" i="10" s="1"/>
  <c r="B174" i="10"/>
  <c r="B173" i="10"/>
  <c r="D173" i="10" s="1"/>
  <c r="B172" i="10"/>
  <c r="B171" i="10"/>
  <c r="B170" i="10"/>
  <c r="B169" i="10"/>
  <c r="B161" i="10"/>
  <c r="B160" i="10"/>
  <c r="B159" i="10"/>
  <c r="B158" i="10"/>
  <c r="I175" i="10"/>
  <c r="J175" i="10" s="1"/>
  <c r="H175" i="10"/>
  <c r="G175" i="10"/>
  <c r="F175" i="10"/>
  <c r="E175" i="10"/>
  <c r="J174" i="10"/>
  <c r="I174" i="10"/>
  <c r="H174" i="10"/>
  <c r="F174" i="10"/>
  <c r="G174" i="10" s="1"/>
  <c r="E174" i="10"/>
  <c r="I173" i="10"/>
  <c r="J173" i="10" s="1"/>
  <c r="H173" i="10"/>
  <c r="G173" i="10"/>
  <c r="F173" i="10"/>
  <c r="E173" i="10"/>
  <c r="I171" i="10"/>
  <c r="H171" i="10"/>
  <c r="I170" i="10"/>
  <c r="H170" i="10"/>
  <c r="I169" i="10"/>
  <c r="H169" i="10"/>
  <c r="F171" i="10"/>
  <c r="E171" i="10"/>
  <c r="F170" i="10"/>
  <c r="E170" i="10"/>
  <c r="F169" i="10"/>
  <c r="E169" i="10"/>
  <c r="J161" i="10"/>
  <c r="I161" i="10"/>
  <c r="H161" i="10"/>
  <c r="F161" i="10"/>
  <c r="G161" i="10" s="1"/>
  <c r="E161" i="10"/>
  <c r="C161" i="10"/>
  <c r="D161" i="10" s="1"/>
  <c r="J160" i="10"/>
  <c r="I160" i="10"/>
  <c r="H160" i="10"/>
  <c r="F160" i="10"/>
  <c r="G160" i="10" s="1"/>
  <c r="E160" i="10"/>
  <c r="C160" i="10"/>
  <c r="D160" i="10" s="1"/>
  <c r="J159" i="10"/>
  <c r="I159" i="10"/>
  <c r="H159" i="10"/>
  <c r="F159" i="10"/>
  <c r="G159" i="10" s="1"/>
  <c r="E159" i="10"/>
  <c r="C159" i="10"/>
  <c r="D159" i="10" s="1"/>
  <c r="J158" i="10"/>
  <c r="I158" i="10"/>
  <c r="H158" i="10"/>
  <c r="F158" i="10"/>
  <c r="G158" i="10" s="1"/>
  <c r="E158" i="10"/>
  <c r="C158" i="10"/>
  <c r="D158" i="10" s="1"/>
  <c r="J156" i="10"/>
  <c r="I156" i="10"/>
  <c r="H156" i="10"/>
  <c r="F156" i="10"/>
  <c r="G156" i="10" s="1"/>
  <c r="E156" i="10"/>
  <c r="C156" i="10"/>
  <c r="D156" i="10" s="1"/>
  <c r="B156" i="10"/>
  <c r="J155" i="10"/>
  <c r="I155" i="10"/>
  <c r="H155" i="10"/>
  <c r="F155" i="10"/>
  <c r="G155" i="10" s="1"/>
  <c r="E155" i="10"/>
  <c r="C155" i="10"/>
  <c r="D155" i="10" s="1"/>
  <c r="B155" i="10"/>
  <c r="I154" i="10"/>
  <c r="J154" i="10" s="1"/>
  <c r="H154" i="10"/>
  <c r="G154" i="10"/>
  <c r="F154" i="10"/>
  <c r="E154" i="10"/>
  <c r="D154" i="10"/>
  <c r="C154" i="10"/>
  <c r="B154" i="10"/>
  <c r="I153" i="10"/>
  <c r="J153" i="10" s="1"/>
  <c r="H153" i="10"/>
  <c r="F153" i="10"/>
  <c r="G153" i="10" s="1"/>
  <c r="E153" i="10"/>
  <c r="D153" i="10"/>
  <c r="C153" i="10"/>
  <c r="B153" i="10"/>
  <c r="I152" i="10"/>
  <c r="J152" i="10" s="1"/>
  <c r="H152" i="10"/>
  <c r="F152" i="10"/>
  <c r="G152" i="10" s="1"/>
  <c r="E152" i="10"/>
  <c r="C152" i="10"/>
  <c r="D152" i="10" s="1"/>
  <c r="B152" i="10"/>
  <c r="J151" i="10"/>
  <c r="I151" i="10"/>
  <c r="H151" i="10"/>
  <c r="G151" i="10"/>
  <c r="F151" i="10"/>
  <c r="E151" i="10"/>
  <c r="C151" i="10"/>
  <c r="D151" i="10" s="1"/>
  <c r="B151" i="10"/>
  <c r="I150" i="10"/>
  <c r="J150" i="10" s="1"/>
  <c r="H150" i="10"/>
  <c r="G150" i="10"/>
  <c r="F150" i="10"/>
  <c r="E150" i="10"/>
  <c r="C150" i="10"/>
  <c r="D150" i="10" s="1"/>
  <c r="B150" i="10"/>
  <c r="I149" i="10"/>
  <c r="J149" i="10" s="1"/>
  <c r="H149" i="10"/>
  <c r="F149" i="10"/>
  <c r="G149" i="10" s="1"/>
  <c r="E149" i="10"/>
  <c r="D149" i="10"/>
  <c r="C149" i="10"/>
  <c r="B149" i="10"/>
  <c r="J148" i="10"/>
  <c r="I148" i="10"/>
  <c r="H148" i="10"/>
  <c r="F148" i="10"/>
  <c r="G148" i="10" s="1"/>
  <c r="E148" i="10"/>
  <c r="C148" i="10"/>
  <c r="D148" i="10" s="1"/>
  <c r="B148" i="10"/>
  <c r="J147" i="10"/>
  <c r="I147" i="10"/>
  <c r="H147" i="10"/>
  <c r="F147" i="10"/>
  <c r="G147" i="10" s="1"/>
  <c r="E147" i="10"/>
  <c r="C147" i="10"/>
  <c r="D147" i="10" s="1"/>
  <c r="B147" i="10"/>
  <c r="I146" i="10"/>
  <c r="J146" i="10" s="1"/>
  <c r="H146" i="10"/>
  <c r="G146" i="10"/>
  <c r="F146" i="10"/>
  <c r="E146" i="10"/>
  <c r="D146" i="10"/>
  <c r="C146" i="10"/>
  <c r="B146" i="10"/>
  <c r="I145" i="10"/>
  <c r="J145" i="10" s="1"/>
  <c r="H145" i="10"/>
  <c r="F145" i="10"/>
  <c r="G145" i="10" s="1"/>
  <c r="E145" i="10"/>
  <c r="D145" i="10"/>
  <c r="C145" i="10"/>
  <c r="B145" i="10"/>
  <c r="I144" i="10"/>
  <c r="J144" i="10" s="1"/>
  <c r="H144" i="10"/>
  <c r="F144" i="10"/>
  <c r="G144" i="10" s="1"/>
  <c r="E144" i="10"/>
  <c r="C144" i="10"/>
  <c r="D144" i="10" s="1"/>
  <c r="B144" i="10"/>
  <c r="J143" i="10"/>
  <c r="I143" i="10"/>
  <c r="H143" i="10"/>
  <c r="G143" i="10"/>
  <c r="F143" i="10"/>
  <c r="E143" i="10"/>
  <c r="C143" i="10"/>
  <c r="D143" i="10" s="1"/>
  <c r="B143" i="10"/>
  <c r="I142" i="10"/>
  <c r="J142" i="10" s="1"/>
  <c r="H142" i="10"/>
  <c r="G142" i="10"/>
  <c r="F142" i="10"/>
  <c r="E142" i="10"/>
  <c r="C142" i="10"/>
  <c r="D142" i="10" s="1"/>
  <c r="B142" i="10"/>
  <c r="I141" i="10"/>
  <c r="J141" i="10" s="1"/>
  <c r="H141" i="10"/>
  <c r="F141" i="10"/>
  <c r="G141" i="10" s="1"/>
  <c r="E141" i="10"/>
  <c r="D141" i="10"/>
  <c r="C141" i="10"/>
  <c r="B141" i="10"/>
  <c r="J140" i="10"/>
  <c r="I140" i="10"/>
  <c r="H140" i="10"/>
  <c r="F140" i="10"/>
  <c r="G140" i="10" s="1"/>
  <c r="E140" i="10"/>
  <c r="C140" i="10"/>
  <c r="D140" i="10" s="1"/>
  <c r="B140" i="10"/>
  <c r="J139" i="10"/>
  <c r="I139" i="10"/>
  <c r="H139" i="10"/>
  <c r="F139" i="10"/>
  <c r="G139" i="10" s="1"/>
  <c r="E139" i="10"/>
  <c r="C139" i="10"/>
  <c r="D139" i="10" s="1"/>
  <c r="B139" i="10"/>
  <c r="I138" i="10"/>
  <c r="J138" i="10" s="1"/>
  <c r="H138" i="10"/>
  <c r="G138" i="10"/>
  <c r="F138" i="10"/>
  <c r="E138" i="10"/>
  <c r="D138" i="10"/>
  <c r="C138" i="10"/>
  <c r="B138" i="10"/>
  <c r="I137" i="10"/>
  <c r="J137" i="10" s="1"/>
  <c r="H137" i="10"/>
  <c r="F137" i="10"/>
  <c r="G137" i="10" s="1"/>
  <c r="E137" i="10"/>
  <c r="D137" i="10"/>
  <c r="C137" i="10"/>
  <c r="B137" i="10"/>
  <c r="I136" i="10"/>
  <c r="J136" i="10" s="1"/>
  <c r="H136" i="10"/>
  <c r="F136" i="10"/>
  <c r="G136" i="10" s="1"/>
  <c r="E136" i="10"/>
  <c r="C136" i="10"/>
  <c r="D136" i="10" s="1"/>
  <c r="B136" i="10"/>
  <c r="J135" i="10"/>
  <c r="I135" i="10"/>
  <c r="H135" i="10"/>
  <c r="G135" i="10"/>
  <c r="F135" i="10"/>
  <c r="E135" i="10"/>
  <c r="C135" i="10"/>
  <c r="D135" i="10" s="1"/>
  <c r="B135" i="10"/>
  <c r="I134" i="10"/>
  <c r="J134" i="10" s="1"/>
  <c r="H134" i="10"/>
  <c r="G134" i="10"/>
  <c r="F134" i="10"/>
  <c r="E134" i="10"/>
  <c r="C134" i="10"/>
  <c r="D134" i="10" s="1"/>
  <c r="B134" i="10"/>
  <c r="I133" i="10"/>
  <c r="J133" i="10" s="1"/>
  <c r="H133" i="10"/>
  <c r="F133" i="10"/>
  <c r="G133" i="10" s="1"/>
  <c r="E133" i="10"/>
  <c r="D133" i="10"/>
  <c r="C133" i="10"/>
  <c r="B133" i="10"/>
  <c r="I131" i="10"/>
  <c r="H131" i="10"/>
  <c r="F131" i="10"/>
  <c r="E131" i="10"/>
  <c r="C131" i="10"/>
  <c r="D131" i="10" s="1"/>
  <c r="B131" i="10"/>
  <c r="I130" i="10"/>
  <c r="J130" i="10" s="1"/>
  <c r="H130" i="10"/>
  <c r="F130" i="10"/>
  <c r="G130" i="10" s="1"/>
  <c r="E130" i="10"/>
  <c r="D130" i="10"/>
  <c r="C130" i="10"/>
  <c r="B130" i="10"/>
  <c r="J129" i="10"/>
  <c r="I129" i="10"/>
  <c r="H129" i="10"/>
  <c r="F129" i="10"/>
  <c r="G129" i="10" s="1"/>
  <c r="E129" i="10"/>
  <c r="C129" i="10"/>
  <c r="D129" i="10" s="1"/>
  <c r="B129" i="10"/>
  <c r="J128" i="10"/>
  <c r="I128" i="10"/>
  <c r="H128" i="10"/>
  <c r="F128" i="10"/>
  <c r="G128" i="10" s="1"/>
  <c r="E128" i="10"/>
  <c r="C128" i="10"/>
  <c r="D128" i="10" s="1"/>
  <c r="B128" i="10"/>
  <c r="I127" i="10"/>
  <c r="J127" i="10" s="1"/>
  <c r="H127" i="10"/>
  <c r="G127" i="10"/>
  <c r="F127" i="10"/>
  <c r="E127" i="10"/>
  <c r="D127" i="10"/>
  <c r="C127" i="10"/>
  <c r="B127" i="10"/>
  <c r="I126" i="10"/>
  <c r="J126" i="10" s="1"/>
  <c r="H126" i="10"/>
  <c r="F126" i="10"/>
  <c r="G126" i="10" s="1"/>
  <c r="E126" i="10"/>
  <c r="D126" i="10"/>
  <c r="C126" i="10"/>
  <c r="B126" i="10"/>
  <c r="I125" i="10"/>
  <c r="J125" i="10" s="1"/>
  <c r="H125" i="10"/>
  <c r="F125" i="10"/>
  <c r="G125" i="10" s="1"/>
  <c r="E125" i="10"/>
  <c r="C125" i="10"/>
  <c r="D125" i="10" s="1"/>
  <c r="B125" i="10"/>
  <c r="J124" i="10"/>
  <c r="I124" i="10"/>
  <c r="H124" i="10"/>
  <c r="G124" i="10"/>
  <c r="F124" i="10"/>
  <c r="E124" i="10"/>
  <c r="C124" i="10"/>
  <c r="D124" i="10" s="1"/>
  <c r="B124" i="10"/>
  <c r="I123" i="10"/>
  <c r="J123" i="10" s="1"/>
  <c r="H123" i="10"/>
  <c r="G123" i="10"/>
  <c r="F123" i="10"/>
  <c r="E123" i="10"/>
  <c r="C123" i="10"/>
  <c r="D123" i="10" s="1"/>
  <c r="B123" i="10"/>
  <c r="I122" i="10"/>
  <c r="J122" i="10" s="1"/>
  <c r="H122" i="10"/>
  <c r="F122" i="10"/>
  <c r="G122" i="10" s="1"/>
  <c r="E122" i="10"/>
  <c r="D122" i="10"/>
  <c r="C122" i="10"/>
  <c r="B122" i="10"/>
  <c r="C121" i="10"/>
  <c r="B121" i="10"/>
  <c r="I121" i="10"/>
  <c r="J121" i="10" s="1"/>
  <c r="H121" i="10"/>
  <c r="G121" i="10"/>
  <c r="F121" i="10"/>
  <c r="E121" i="10"/>
  <c r="J120" i="10"/>
  <c r="I120" i="10"/>
  <c r="H120" i="10"/>
  <c r="F120" i="10"/>
  <c r="G120" i="10" s="1"/>
  <c r="E120" i="10"/>
  <c r="I119" i="10"/>
  <c r="J119" i="10" s="1"/>
  <c r="H119" i="10"/>
  <c r="G119" i="10"/>
  <c r="F119" i="10"/>
  <c r="E119" i="10"/>
  <c r="I118" i="10"/>
  <c r="J118" i="10" s="1"/>
  <c r="H118" i="10"/>
  <c r="F118" i="10"/>
  <c r="G118" i="10" s="1"/>
  <c r="E118" i="10"/>
  <c r="C120" i="10"/>
  <c r="D120" i="10" s="1"/>
  <c r="B120" i="10"/>
  <c r="D119" i="10"/>
  <c r="C119" i="10"/>
  <c r="B119" i="10"/>
  <c r="D118" i="10"/>
  <c r="C118" i="10"/>
  <c r="B118" i="10"/>
  <c r="I117" i="10"/>
  <c r="I116" i="10"/>
  <c r="J116" i="10" s="1"/>
  <c r="I115" i="10"/>
  <c r="J115" i="10" s="1"/>
  <c r="I114" i="10"/>
  <c r="I113" i="10"/>
  <c r="I112" i="10"/>
  <c r="J112" i="10" s="1"/>
  <c r="I111" i="10"/>
  <c r="J111" i="10" s="1"/>
  <c r="J113" i="10"/>
  <c r="H116" i="10"/>
  <c r="G116" i="10"/>
  <c r="F116" i="10"/>
  <c r="E116" i="10"/>
  <c r="C116" i="10"/>
  <c r="D116" i="10" s="1"/>
  <c r="B116" i="10"/>
  <c r="C115" i="10"/>
  <c r="B115" i="10"/>
  <c r="H115" i="10"/>
  <c r="F115" i="10"/>
  <c r="G115" i="10" s="1"/>
  <c r="E115" i="10"/>
  <c r="H114" i="10"/>
  <c r="J114" i="10" s="1"/>
  <c r="F114" i="10"/>
  <c r="G114" i="10" s="1"/>
  <c r="E114" i="10"/>
  <c r="H113" i="10"/>
  <c r="F113" i="10"/>
  <c r="G113" i="10" s="1"/>
  <c r="E113" i="10"/>
  <c r="H112" i="10"/>
  <c r="F112" i="10"/>
  <c r="G112" i="10" s="1"/>
  <c r="E112" i="10"/>
  <c r="H111" i="10"/>
  <c r="F111" i="10"/>
  <c r="G111" i="10" s="1"/>
  <c r="E111" i="10"/>
  <c r="D114" i="10"/>
  <c r="C114" i="10"/>
  <c r="B114" i="10"/>
  <c r="D113" i="10"/>
  <c r="C113" i="10"/>
  <c r="B113" i="10"/>
  <c r="C112" i="10"/>
  <c r="D112" i="10" s="1"/>
  <c r="B112" i="10"/>
  <c r="C111" i="10"/>
  <c r="D111" i="10" s="1"/>
  <c r="B111" i="10"/>
  <c r="J109" i="10"/>
  <c r="I109" i="10"/>
  <c r="H109" i="10"/>
  <c r="F109" i="10"/>
  <c r="G109" i="10" s="1"/>
  <c r="E109" i="10"/>
  <c r="C109" i="10"/>
  <c r="D109" i="10" s="1"/>
  <c r="B109" i="10"/>
  <c r="I108" i="10"/>
  <c r="I107" i="10"/>
  <c r="I106" i="10"/>
  <c r="I105" i="10"/>
  <c r="I104" i="10"/>
  <c r="F108" i="10"/>
  <c r="F107" i="10"/>
  <c r="G107" i="10" s="1"/>
  <c r="F106" i="10"/>
  <c r="F105" i="10"/>
  <c r="F104" i="10"/>
  <c r="C108" i="10"/>
  <c r="C107" i="10"/>
  <c r="C106" i="10"/>
  <c r="C105" i="10"/>
  <c r="C104" i="10"/>
  <c r="D104" i="10" s="1"/>
  <c r="C103" i="10"/>
  <c r="C102" i="10"/>
  <c r="C101" i="10"/>
  <c r="C100" i="10"/>
  <c r="D100" i="10" s="1"/>
  <c r="C99" i="10"/>
  <c r="C98" i="10"/>
  <c r="C97" i="10"/>
  <c r="C96" i="10"/>
  <c r="D96" i="10" s="1"/>
  <c r="C95" i="10"/>
  <c r="C94" i="10"/>
  <c r="J105" i="10"/>
  <c r="E107" i="10"/>
  <c r="E106" i="10"/>
  <c r="E105" i="10"/>
  <c r="G105" i="10" s="1"/>
  <c r="E104" i="10"/>
  <c r="B107" i="10"/>
  <c r="B106" i="10"/>
  <c r="D106" i="10" s="1"/>
  <c r="B105" i="10"/>
  <c r="D105" i="10" s="1"/>
  <c r="B104" i="10"/>
  <c r="B103" i="10"/>
  <c r="B102" i="10"/>
  <c r="B101" i="10"/>
  <c r="D101" i="10" s="1"/>
  <c r="B100" i="10"/>
  <c r="B99" i="10"/>
  <c r="B98" i="10"/>
  <c r="D98" i="10" s="1"/>
  <c r="B97" i="10"/>
  <c r="B96" i="10"/>
  <c r="B95" i="10"/>
  <c r="B94" i="10"/>
  <c r="D103" i="10"/>
  <c r="D102" i="10"/>
  <c r="D99" i="10"/>
  <c r="H107" i="10"/>
  <c r="J107" i="10" s="1"/>
  <c r="H106" i="10"/>
  <c r="J106" i="10" s="1"/>
  <c r="G106" i="10"/>
  <c r="H105" i="10"/>
  <c r="H104" i="10"/>
  <c r="J104" i="10" s="1"/>
  <c r="G104" i="10"/>
  <c r="I102" i="10"/>
  <c r="J102" i="10" s="1"/>
  <c r="H102" i="10"/>
  <c r="G102" i="10"/>
  <c r="F102" i="10"/>
  <c r="E102" i="10"/>
  <c r="J101" i="10"/>
  <c r="I101" i="10"/>
  <c r="H101" i="10"/>
  <c r="F101" i="10"/>
  <c r="G101" i="10" s="1"/>
  <c r="E101" i="10"/>
  <c r="I100" i="10"/>
  <c r="J100" i="10" s="1"/>
  <c r="H100" i="10"/>
  <c r="G100" i="10"/>
  <c r="F100" i="10"/>
  <c r="E100" i="10"/>
  <c r="I99" i="10"/>
  <c r="J99" i="10" s="1"/>
  <c r="H99" i="10"/>
  <c r="F99" i="10"/>
  <c r="G99" i="10" s="1"/>
  <c r="E99" i="10"/>
  <c r="I98" i="10"/>
  <c r="J98" i="10" s="1"/>
  <c r="H98" i="10"/>
  <c r="G98" i="10"/>
  <c r="F98" i="10"/>
  <c r="E98" i="10"/>
  <c r="J97" i="10"/>
  <c r="I97" i="10"/>
  <c r="H97" i="10"/>
  <c r="F97" i="10"/>
  <c r="G97" i="10" s="1"/>
  <c r="E97" i="10"/>
  <c r="H96" i="10"/>
  <c r="H95" i="10"/>
  <c r="H94" i="10"/>
  <c r="J94" i="10" s="1"/>
  <c r="E96" i="10"/>
  <c r="I95" i="10"/>
  <c r="J95" i="10" s="1"/>
  <c r="I94" i="10"/>
  <c r="F95" i="10"/>
  <c r="G95" i="10" s="1"/>
  <c r="E95" i="10"/>
  <c r="F94" i="10"/>
  <c r="G94" i="10" s="1"/>
  <c r="E94" i="10"/>
  <c r="D94" i="10"/>
  <c r="I92" i="10"/>
  <c r="H92" i="10"/>
  <c r="J92" i="10" s="1"/>
  <c r="G92" i="10"/>
  <c r="F92" i="10"/>
  <c r="E92" i="10"/>
  <c r="C92" i="10"/>
  <c r="D92" i="10" s="1"/>
  <c r="B92" i="10"/>
  <c r="I91" i="10"/>
  <c r="J91" i="10" s="1"/>
  <c r="H91" i="10"/>
  <c r="F91" i="10"/>
  <c r="G91" i="10" s="1"/>
  <c r="E91" i="10"/>
  <c r="D91" i="10"/>
  <c r="C91" i="10"/>
  <c r="B91" i="10"/>
  <c r="J90" i="10"/>
  <c r="I90" i="10"/>
  <c r="H90" i="10"/>
  <c r="F90" i="10"/>
  <c r="G90" i="10" s="1"/>
  <c r="E90" i="10"/>
  <c r="C90" i="10"/>
  <c r="B90" i="10"/>
  <c r="D90" i="10" s="1"/>
  <c r="J89" i="10"/>
  <c r="I89" i="10"/>
  <c r="H89" i="10"/>
  <c r="F89" i="10"/>
  <c r="G89" i="10" s="1"/>
  <c r="E89" i="10"/>
  <c r="C89" i="10"/>
  <c r="D89" i="10" s="1"/>
  <c r="B89" i="10"/>
  <c r="I88" i="10"/>
  <c r="J88" i="10" s="1"/>
  <c r="H88" i="10"/>
  <c r="G88" i="10"/>
  <c r="F88" i="10"/>
  <c r="E88" i="10"/>
  <c r="D88" i="10"/>
  <c r="C88" i="10"/>
  <c r="B88" i="10"/>
  <c r="I85" i="10"/>
  <c r="J85" i="10" s="1"/>
  <c r="H85" i="10"/>
  <c r="F85" i="10"/>
  <c r="E85" i="10"/>
  <c r="G85" i="10" s="1"/>
  <c r="D85" i="10"/>
  <c r="C85" i="10"/>
  <c r="B85" i="10"/>
  <c r="I84" i="10"/>
  <c r="J84" i="10" s="1"/>
  <c r="H84" i="10"/>
  <c r="F84" i="10"/>
  <c r="G84" i="10" s="1"/>
  <c r="E84" i="10"/>
  <c r="C84" i="10"/>
  <c r="D84" i="10" s="1"/>
  <c r="B84" i="10"/>
  <c r="J83" i="10"/>
  <c r="I83" i="10"/>
  <c r="H83" i="10"/>
  <c r="G83" i="10"/>
  <c r="F83" i="10"/>
  <c r="E83" i="10"/>
  <c r="C83" i="10"/>
  <c r="D83" i="10" s="1"/>
  <c r="B83" i="10"/>
  <c r="I82" i="10"/>
  <c r="H82" i="10"/>
  <c r="J82" i="10" s="1"/>
  <c r="G82" i="10"/>
  <c r="F82" i="10"/>
  <c r="E82" i="10"/>
  <c r="C82" i="10"/>
  <c r="D82" i="10" s="1"/>
  <c r="B82" i="10"/>
  <c r="I81" i="10"/>
  <c r="J81" i="10" s="1"/>
  <c r="H81" i="10"/>
  <c r="F81" i="10"/>
  <c r="G81" i="10" s="1"/>
  <c r="E81" i="10"/>
  <c r="D81" i="10"/>
  <c r="C81" i="10"/>
  <c r="B81" i="10"/>
  <c r="J80" i="10"/>
  <c r="I80" i="10"/>
  <c r="H80" i="10"/>
  <c r="F80" i="10"/>
  <c r="G80" i="10" s="1"/>
  <c r="E80" i="10"/>
  <c r="C80" i="10"/>
  <c r="B80" i="10"/>
  <c r="D80" i="10" s="1"/>
  <c r="J79" i="10"/>
  <c r="I79" i="10"/>
  <c r="H79" i="10"/>
  <c r="F79" i="10"/>
  <c r="G79" i="10" s="1"/>
  <c r="E79" i="10"/>
  <c r="C79" i="10"/>
  <c r="D79" i="10" s="1"/>
  <c r="B79" i="10"/>
  <c r="I78" i="10"/>
  <c r="J78" i="10" s="1"/>
  <c r="H78" i="10"/>
  <c r="G78" i="10"/>
  <c r="F78" i="10"/>
  <c r="E78" i="10"/>
  <c r="D78" i="10"/>
  <c r="C78" i="10"/>
  <c r="B78" i="10"/>
  <c r="I77" i="10"/>
  <c r="J77" i="10" s="1"/>
  <c r="H77" i="10"/>
  <c r="F77" i="10"/>
  <c r="E77" i="10"/>
  <c r="G77" i="10" s="1"/>
  <c r="D77" i="10"/>
  <c r="C77" i="10"/>
  <c r="B77" i="10"/>
  <c r="I76" i="10"/>
  <c r="J76" i="10" s="1"/>
  <c r="H76" i="10"/>
  <c r="F76" i="10"/>
  <c r="G76" i="10" s="1"/>
  <c r="E76" i="10"/>
  <c r="C76" i="10"/>
  <c r="D76" i="10" s="1"/>
  <c r="B76" i="10"/>
  <c r="J75" i="10"/>
  <c r="I75" i="10"/>
  <c r="H75" i="10"/>
  <c r="G75" i="10"/>
  <c r="F75" i="10"/>
  <c r="E75" i="10"/>
  <c r="C75" i="10"/>
  <c r="D75" i="10" s="1"/>
  <c r="B75" i="10"/>
  <c r="I74" i="10"/>
  <c r="H74" i="10"/>
  <c r="J74" i="10" s="1"/>
  <c r="G74" i="10"/>
  <c r="F74" i="10"/>
  <c r="E74" i="10"/>
  <c r="C74" i="10"/>
  <c r="D74" i="10" s="1"/>
  <c r="B74" i="10"/>
  <c r="I73" i="10"/>
  <c r="J73" i="10" s="1"/>
  <c r="H73" i="10"/>
  <c r="F73" i="10"/>
  <c r="G73" i="10" s="1"/>
  <c r="E73" i="10"/>
  <c r="D73" i="10"/>
  <c r="C73" i="10"/>
  <c r="B73" i="10"/>
  <c r="J71" i="10"/>
  <c r="I71" i="10"/>
  <c r="H71" i="10"/>
  <c r="F71" i="10"/>
  <c r="G71" i="10" s="1"/>
  <c r="E71" i="10"/>
  <c r="C71" i="10"/>
  <c r="B71" i="10"/>
  <c r="D71" i="10" s="1"/>
  <c r="J70" i="10"/>
  <c r="I70" i="10"/>
  <c r="H70" i="10"/>
  <c r="F70" i="10"/>
  <c r="G70" i="10" s="1"/>
  <c r="E70" i="10"/>
  <c r="C70" i="10"/>
  <c r="D70" i="10" s="1"/>
  <c r="B70" i="10"/>
  <c r="I69" i="10"/>
  <c r="J69" i="10" s="1"/>
  <c r="H69" i="10"/>
  <c r="G69" i="10"/>
  <c r="F69" i="10"/>
  <c r="E69" i="10"/>
  <c r="D69" i="10"/>
  <c r="C69" i="10"/>
  <c r="B69" i="10"/>
  <c r="I68" i="10"/>
  <c r="J68" i="10" s="1"/>
  <c r="H68" i="10"/>
  <c r="F68" i="10"/>
  <c r="E68" i="10"/>
  <c r="G68" i="10" s="1"/>
  <c r="D68" i="10"/>
  <c r="C68" i="10"/>
  <c r="B68" i="10"/>
  <c r="I67" i="10"/>
  <c r="J67" i="10" s="1"/>
  <c r="H67" i="10"/>
  <c r="F67" i="10"/>
  <c r="G67" i="10" s="1"/>
  <c r="E67" i="10"/>
  <c r="C67" i="10"/>
  <c r="D67" i="10" s="1"/>
  <c r="B67" i="10"/>
  <c r="J65" i="10"/>
  <c r="I65" i="10"/>
  <c r="H65" i="10"/>
  <c r="G65" i="10"/>
  <c r="F65" i="10"/>
  <c r="E65" i="10"/>
  <c r="C65" i="10"/>
  <c r="D65" i="10" s="1"/>
  <c r="B65" i="10"/>
  <c r="I64" i="10"/>
  <c r="H64" i="10"/>
  <c r="J64" i="10" s="1"/>
  <c r="G64" i="10"/>
  <c r="F64" i="10"/>
  <c r="E64" i="10"/>
  <c r="C64" i="10"/>
  <c r="D64" i="10" s="1"/>
  <c r="B64" i="10"/>
  <c r="I63" i="10"/>
  <c r="J63" i="10" s="1"/>
  <c r="H63" i="10"/>
  <c r="F63" i="10"/>
  <c r="G63" i="10" s="1"/>
  <c r="E63" i="10"/>
  <c r="D63" i="10"/>
  <c r="C63" i="10"/>
  <c r="B63" i="10"/>
  <c r="J62" i="10"/>
  <c r="I62" i="10"/>
  <c r="H62" i="10"/>
  <c r="F62" i="10"/>
  <c r="G62" i="10" s="1"/>
  <c r="E62" i="10"/>
  <c r="C62" i="10"/>
  <c r="B62" i="10"/>
  <c r="D62" i="10" s="1"/>
  <c r="J61" i="10"/>
  <c r="I61" i="10"/>
  <c r="H61" i="10"/>
  <c r="F61" i="10"/>
  <c r="G61" i="10" s="1"/>
  <c r="E61" i="10"/>
  <c r="C61" i="10"/>
  <c r="D61" i="10" s="1"/>
  <c r="B61" i="10"/>
  <c r="I60" i="10"/>
  <c r="J60" i="10" s="1"/>
  <c r="H60" i="10"/>
  <c r="G60" i="10"/>
  <c r="F60" i="10"/>
  <c r="E60" i="10"/>
  <c r="D60" i="10"/>
  <c r="C60" i="10"/>
  <c r="B60" i="10"/>
  <c r="I59" i="10"/>
  <c r="J59" i="10" s="1"/>
  <c r="H59" i="10"/>
  <c r="F59" i="10"/>
  <c r="E59" i="10"/>
  <c r="G59" i="10" s="1"/>
  <c r="D59" i="10"/>
  <c r="C59" i="10"/>
  <c r="B59" i="10"/>
  <c r="I58" i="10"/>
  <c r="J58" i="10" s="1"/>
  <c r="H58" i="10"/>
  <c r="F58" i="10"/>
  <c r="G58" i="10" s="1"/>
  <c r="E58" i="10"/>
  <c r="C58" i="10"/>
  <c r="D58" i="10" s="1"/>
  <c r="B58" i="10"/>
  <c r="J57" i="10"/>
  <c r="I57" i="10"/>
  <c r="H57" i="10"/>
  <c r="G57" i="10"/>
  <c r="F57" i="10"/>
  <c r="E57" i="10"/>
  <c r="C57" i="10"/>
  <c r="D57" i="10" s="1"/>
  <c r="B57" i="10"/>
  <c r="I56" i="10"/>
  <c r="H56" i="10"/>
  <c r="J56" i="10" s="1"/>
  <c r="G56" i="10"/>
  <c r="F56" i="10"/>
  <c r="E56" i="10"/>
  <c r="C56" i="10"/>
  <c r="D56" i="10" s="1"/>
  <c r="B56" i="10"/>
  <c r="I54" i="10"/>
  <c r="J54" i="10" s="1"/>
  <c r="H54" i="10"/>
  <c r="F54" i="10"/>
  <c r="G54" i="10" s="1"/>
  <c r="E54" i="10"/>
  <c r="D54" i="10"/>
  <c r="C54" i="10"/>
  <c r="B54" i="10"/>
  <c r="J53" i="10"/>
  <c r="I53" i="10"/>
  <c r="H53" i="10"/>
  <c r="F53" i="10"/>
  <c r="G53" i="10" s="1"/>
  <c r="E53" i="10"/>
  <c r="C53" i="10"/>
  <c r="B53" i="10"/>
  <c r="D53" i="10" s="1"/>
  <c r="J52" i="10"/>
  <c r="I52" i="10"/>
  <c r="H52" i="10"/>
  <c r="F52" i="10"/>
  <c r="G52" i="10" s="1"/>
  <c r="E52" i="10"/>
  <c r="C52" i="10"/>
  <c r="D52" i="10" s="1"/>
  <c r="B52" i="10"/>
  <c r="I51" i="10"/>
  <c r="J51" i="10" s="1"/>
  <c r="H51" i="10"/>
  <c r="G51" i="10"/>
  <c r="F51" i="10"/>
  <c r="E51" i="10"/>
  <c r="D51" i="10"/>
  <c r="C51" i="10"/>
  <c r="B51" i="10"/>
  <c r="I50" i="10"/>
  <c r="H50" i="10"/>
  <c r="F50" i="10"/>
  <c r="E50" i="10"/>
  <c r="C50" i="10"/>
  <c r="B50" i="10"/>
  <c r="J49" i="10"/>
  <c r="I49" i="10"/>
  <c r="H49" i="10"/>
  <c r="F49" i="10"/>
  <c r="G49" i="10" s="1"/>
  <c r="E49" i="10"/>
  <c r="C49" i="10"/>
  <c r="D49" i="10" s="1"/>
  <c r="B49" i="10"/>
  <c r="I48" i="10"/>
  <c r="H48" i="10"/>
  <c r="F48" i="10"/>
  <c r="E48" i="10"/>
  <c r="C48" i="10"/>
  <c r="B48" i="10"/>
  <c r="D48" i="10" s="1"/>
  <c r="J47" i="10"/>
  <c r="I47" i="10"/>
  <c r="H47" i="10"/>
  <c r="F47" i="10"/>
  <c r="G47" i="10" s="1"/>
  <c r="E47" i="10"/>
  <c r="C47" i="10"/>
  <c r="D47" i="10" s="1"/>
  <c r="B47" i="10"/>
  <c r="I46" i="10"/>
  <c r="J46" i="10" s="1"/>
  <c r="H46" i="10"/>
  <c r="G46" i="10"/>
  <c r="F46" i="10"/>
  <c r="E46" i="10"/>
  <c r="D46" i="10"/>
  <c r="C46" i="10"/>
  <c r="B46" i="10"/>
  <c r="I45" i="10"/>
  <c r="J45" i="10" s="1"/>
  <c r="H45" i="10"/>
  <c r="F45" i="10"/>
  <c r="E45" i="10"/>
  <c r="G45" i="10" s="1"/>
  <c r="D45" i="10"/>
  <c r="C45" i="10"/>
  <c r="B45" i="10"/>
  <c r="I43" i="10"/>
  <c r="J43" i="10" s="1"/>
  <c r="H43" i="10"/>
  <c r="F43" i="10"/>
  <c r="G43" i="10" s="1"/>
  <c r="E43" i="10"/>
  <c r="C43" i="10"/>
  <c r="D43" i="10" s="1"/>
  <c r="B43" i="10"/>
  <c r="J42" i="10"/>
  <c r="I42" i="10"/>
  <c r="H42" i="10"/>
  <c r="G42" i="10"/>
  <c r="F42" i="10"/>
  <c r="E42" i="10"/>
  <c r="C42" i="10"/>
  <c r="D42" i="10" s="1"/>
  <c r="B42" i="10"/>
  <c r="I41" i="10"/>
  <c r="H41" i="10"/>
  <c r="J41" i="10" s="1"/>
  <c r="G41" i="10"/>
  <c r="F41" i="10"/>
  <c r="E41" i="10"/>
  <c r="C41" i="10"/>
  <c r="D41" i="10" s="1"/>
  <c r="B41" i="10"/>
  <c r="H40" i="10"/>
  <c r="H39" i="10"/>
  <c r="H38" i="10"/>
  <c r="H37" i="10"/>
  <c r="H36" i="10"/>
  <c r="E40" i="10"/>
  <c r="D40" i="10"/>
  <c r="C40" i="10"/>
  <c r="B40" i="10"/>
  <c r="J39" i="10"/>
  <c r="I39" i="10"/>
  <c r="I38" i="10"/>
  <c r="J38" i="10" s="1"/>
  <c r="I37" i="10"/>
  <c r="J37" i="10" s="1"/>
  <c r="I36" i="10"/>
  <c r="J36" i="10" s="1"/>
  <c r="G39" i="10"/>
  <c r="F39" i="10"/>
  <c r="E39" i="10"/>
  <c r="C39" i="10"/>
  <c r="D39" i="10" s="1"/>
  <c r="B39" i="10"/>
  <c r="F38" i="10"/>
  <c r="G38" i="10" s="1"/>
  <c r="E38" i="10"/>
  <c r="D38" i="10"/>
  <c r="C38" i="10"/>
  <c r="B38" i="10"/>
  <c r="F37" i="10"/>
  <c r="G37" i="10" s="1"/>
  <c r="E37" i="10"/>
  <c r="C37" i="10"/>
  <c r="D37" i="10" s="1"/>
  <c r="B37" i="10"/>
  <c r="F36" i="10"/>
  <c r="G36" i="10" s="1"/>
  <c r="E36" i="10"/>
  <c r="D36" i="10"/>
  <c r="C36" i="10"/>
  <c r="B36" i="10"/>
  <c r="C35" i="10"/>
  <c r="C34" i="10"/>
  <c r="D34" i="10" s="1"/>
  <c r="C33" i="10"/>
  <c r="C32" i="10"/>
  <c r="C31" i="10"/>
  <c r="C30" i="10"/>
  <c r="D30" i="10" s="1"/>
  <c r="C29" i="10"/>
  <c r="C28" i="10"/>
  <c r="C27" i="10"/>
  <c r="C26" i="10"/>
  <c r="D26" i="10" s="1"/>
  <c r="C25" i="10"/>
  <c r="C24" i="10"/>
  <c r="C23" i="10"/>
  <c r="B34" i="10"/>
  <c r="B33" i="10"/>
  <c r="B32" i="10"/>
  <c r="B31" i="10"/>
  <c r="D31" i="10" s="1"/>
  <c r="B30" i="10"/>
  <c r="B29" i="10"/>
  <c r="B28" i="10"/>
  <c r="B27" i="10"/>
  <c r="B26" i="10"/>
  <c r="B25" i="10"/>
  <c r="B24" i="10"/>
  <c r="B23" i="10"/>
  <c r="D23" i="10" s="1"/>
  <c r="J34" i="10"/>
  <c r="I34" i="10"/>
  <c r="H34" i="10"/>
  <c r="F34" i="10"/>
  <c r="G34" i="10" s="1"/>
  <c r="E34" i="10"/>
  <c r="J33" i="10"/>
  <c r="I33" i="10"/>
  <c r="H33" i="10"/>
  <c r="F33" i="10"/>
  <c r="G33" i="10" s="1"/>
  <c r="E33" i="10"/>
  <c r="D33" i="10"/>
  <c r="I32" i="10"/>
  <c r="J32" i="10" s="1"/>
  <c r="H32" i="10"/>
  <c r="F32" i="10"/>
  <c r="G32" i="10" s="1"/>
  <c r="E32" i="10"/>
  <c r="D32" i="10"/>
  <c r="I31" i="10"/>
  <c r="H31" i="10"/>
  <c r="J31" i="10" s="1"/>
  <c r="G31" i="10"/>
  <c r="F31" i="10"/>
  <c r="E31" i="10"/>
  <c r="J30" i="10"/>
  <c r="I30" i="10"/>
  <c r="H30" i="10"/>
  <c r="G30" i="10"/>
  <c r="F30" i="10"/>
  <c r="E30" i="10"/>
  <c r="I29" i="10"/>
  <c r="J29" i="10" s="1"/>
  <c r="H29" i="10"/>
  <c r="F29" i="10"/>
  <c r="G29" i="10" s="1"/>
  <c r="E29" i="10"/>
  <c r="D29" i="10"/>
  <c r="I28" i="10"/>
  <c r="J28" i="10" s="1"/>
  <c r="H28" i="10"/>
  <c r="F28" i="10"/>
  <c r="E28" i="10"/>
  <c r="G28" i="10" s="1"/>
  <c r="D28" i="10"/>
  <c r="I27" i="10"/>
  <c r="J27" i="10" s="1"/>
  <c r="H27" i="10"/>
  <c r="G27" i="10"/>
  <c r="F27" i="10"/>
  <c r="E27" i="10"/>
  <c r="D27" i="10"/>
  <c r="J26" i="10"/>
  <c r="I26" i="10"/>
  <c r="H26" i="10"/>
  <c r="F26" i="10"/>
  <c r="G26" i="10" s="1"/>
  <c r="E26" i="10"/>
  <c r="J25" i="10"/>
  <c r="I25" i="10"/>
  <c r="H25" i="10"/>
  <c r="F25" i="10"/>
  <c r="G25" i="10" s="1"/>
  <c r="E25" i="10"/>
  <c r="D25" i="10"/>
  <c r="I24" i="10"/>
  <c r="J24" i="10" s="1"/>
  <c r="H24" i="10"/>
  <c r="F24" i="10"/>
  <c r="G24" i="10" s="1"/>
  <c r="E24" i="10"/>
  <c r="D24" i="10"/>
  <c r="I23" i="10"/>
  <c r="H23" i="10"/>
  <c r="J23" i="10" s="1"/>
  <c r="G23" i="10"/>
  <c r="F23" i="10"/>
  <c r="E23" i="10"/>
  <c r="J21" i="10"/>
  <c r="I21" i="10"/>
  <c r="H21" i="10"/>
  <c r="G21" i="10"/>
  <c r="F21" i="10"/>
  <c r="E21" i="10"/>
  <c r="C21" i="10"/>
  <c r="D21" i="10" s="1"/>
  <c r="B21" i="10"/>
  <c r="I20" i="10"/>
  <c r="H20" i="10"/>
  <c r="J20" i="10" s="1"/>
  <c r="G20" i="10"/>
  <c r="F20" i="10"/>
  <c r="E20" i="10"/>
  <c r="C20" i="10"/>
  <c r="D20" i="10" s="1"/>
  <c r="B20" i="10"/>
  <c r="I19" i="10"/>
  <c r="J19" i="10" s="1"/>
  <c r="H19" i="10"/>
  <c r="F19" i="10"/>
  <c r="G19" i="10" s="1"/>
  <c r="E19" i="10"/>
  <c r="D19" i="10"/>
  <c r="C19" i="10"/>
  <c r="B19" i="10"/>
  <c r="I18" i="10"/>
  <c r="J18" i="10" s="1"/>
  <c r="H18" i="10"/>
  <c r="F18" i="10"/>
  <c r="G18" i="10" s="1"/>
  <c r="E18" i="10"/>
  <c r="C18" i="10"/>
  <c r="B18" i="10"/>
  <c r="D18" i="10" s="1"/>
  <c r="C17" i="10"/>
  <c r="I15" i="10"/>
  <c r="J15" i="10" s="1"/>
  <c r="H15" i="10"/>
  <c r="G15" i="10"/>
  <c r="F15" i="10"/>
  <c r="E15" i="10"/>
  <c r="C15" i="10"/>
  <c r="D15" i="10" s="1"/>
  <c r="B15" i="10"/>
  <c r="I14" i="10"/>
  <c r="J14" i="10" s="1"/>
  <c r="H14" i="10"/>
  <c r="F14" i="10"/>
  <c r="E14" i="10"/>
  <c r="G14" i="10" s="1"/>
  <c r="D14" i="10"/>
  <c r="C14" i="10"/>
  <c r="B14" i="10"/>
  <c r="F13" i="10"/>
  <c r="E13" i="10"/>
  <c r="C13" i="10"/>
  <c r="D13" i="10" s="1"/>
  <c r="B13" i="10"/>
  <c r="J13" i="10"/>
  <c r="I13" i="10"/>
  <c r="H13" i="10"/>
  <c r="I12" i="10"/>
  <c r="J12" i="10" s="1"/>
  <c r="H12" i="10"/>
  <c r="I11" i="10"/>
  <c r="J11" i="10" s="1"/>
  <c r="H11" i="10"/>
  <c r="I10" i="10"/>
  <c r="J10" i="10" s="1"/>
  <c r="H10" i="10"/>
  <c r="J9" i="10"/>
  <c r="I9" i="10"/>
  <c r="H9" i="10"/>
  <c r="I8" i="10"/>
  <c r="J8" i="10" s="1"/>
  <c r="H8" i="10"/>
  <c r="I7" i="10"/>
  <c r="J7" i="10" s="1"/>
  <c r="H7" i="10"/>
  <c r="F12" i="10"/>
  <c r="G12" i="10" s="1"/>
  <c r="E12" i="10"/>
  <c r="D12" i="10"/>
  <c r="C12" i="10"/>
  <c r="B12" i="10"/>
  <c r="F11" i="10"/>
  <c r="G11" i="10" s="1"/>
  <c r="E11" i="10"/>
  <c r="C11" i="10"/>
  <c r="D11" i="10" s="1"/>
  <c r="B11" i="10"/>
  <c r="F10" i="10"/>
  <c r="G10" i="10" s="1"/>
  <c r="E10" i="10"/>
  <c r="D10" i="10"/>
  <c r="C10" i="10"/>
  <c r="B10" i="10"/>
  <c r="F9" i="10"/>
  <c r="G9" i="10" s="1"/>
  <c r="E9" i="10"/>
  <c r="C9" i="10"/>
  <c r="D9" i="10" s="1"/>
  <c r="B9" i="10"/>
  <c r="F8" i="10"/>
  <c r="G8" i="10" s="1"/>
  <c r="E8" i="10"/>
  <c r="D8" i="10"/>
  <c r="C8" i="10"/>
  <c r="B8" i="10"/>
  <c r="C7" i="10"/>
  <c r="D7" i="10" s="1"/>
  <c r="B7" i="10"/>
  <c r="I31" i="8"/>
  <c r="J31" i="8" s="1"/>
  <c r="H31" i="8"/>
  <c r="F31" i="8"/>
  <c r="E31" i="8"/>
  <c r="G31" i="8" s="1"/>
  <c r="D31" i="8"/>
  <c r="C31" i="8"/>
  <c r="B31" i="8"/>
  <c r="I30" i="8"/>
  <c r="J30" i="8" s="1"/>
  <c r="H30" i="8"/>
  <c r="F30" i="8"/>
  <c r="G30" i="8" s="1"/>
  <c r="E30" i="8"/>
  <c r="C30" i="8"/>
  <c r="B30" i="8"/>
  <c r="D30" i="8" s="1"/>
  <c r="J29" i="8"/>
  <c r="I29" i="8"/>
  <c r="H29" i="8"/>
  <c r="F29" i="8"/>
  <c r="G29" i="8" s="1"/>
  <c r="E29" i="8"/>
  <c r="C29" i="8"/>
  <c r="D29" i="8" s="1"/>
  <c r="B29" i="8"/>
  <c r="I28" i="8"/>
  <c r="H28" i="8"/>
  <c r="J28" i="8" s="1"/>
  <c r="G28" i="8"/>
  <c r="F28" i="8"/>
  <c r="E28" i="8"/>
  <c r="C28" i="8"/>
  <c r="D28" i="8" s="1"/>
  <c r="B28" i="8"/>
  <c r="I27" i="8"/>
  <c r="J27" i="8" s="1"/>
  <c r="H27" i="8"/>
  <c r="H26" i="8" s="1"/>
  <c r="F27" i="8"/>
  <c r="E27" i="8"/>
  <c r="G27" i="8" s="1"/>
  <c r="D27" i="8"/>
  <c r="C27" i="8"/>
  <c r="C26" i="8" s="1"/>
  <c r="D26" i="8" s="1"/>
  <c r="B27" i="8"/>
  <c r="I26" i="8"/>
  <c r="J26" i="8" s="1"/>
  <c r="F26" i="8"/>
  <c r="G26" i="8" s="1"/>
  <c r="E26" i="8"/>
  <c r="B26" i="8"/>
  <c r="J25" i="8"/>
  <c r="I25" i="8"/>
  <c r="H25" i="8"/>
  <c r="F25" i="8"/>
  <c r="G25" i="8" s="1"/>
  <c r="E25" i="8"/>
  <c r="C25" i="8"/>
  <c r="D25" i="8" s="1"/>
  <c r="B25" i="8"/>
  <c r="I24" i="8"/>
  <c r="H24" i="8"/>
  <c r="J24" i="8" s="1"/>
  <c r="G24" i="8"/>
  <c r="F24" i="8"/>
  <c r="E24" i="8"/>
  <c r="C24" i="8"/>
  <c r="D24" i="8" s="1"/>
  <c r="B24" i="8"/>
  <c r="I23" i="8"/>
  <c r="J23" i="8" s="1"/>
  <c r="H23" i="8"/>
  <c r="H22" i="8" s="1"/>
  <c r="F23" i="8"/>
  <c r="G23" i="8" s="1"/>
  <c r="E23" i="8"/>
  <c r="D23" i="8"/>
  <c r="C23" i="8"/>
  <c r="C22" i="8" s="1"/>
  <c r="D22" i="8" s="1"/>
  <c r="B23" i="8"/>
  <c r="I22" i="8"/>
  <c r="E22" i="8"/>
  <c r="B22" i="8"/>
  <c r="J21" i="8"/>
  <c r="I21" i="8"/>
  <c r="H21" i="8"/>
  <c r="F21" i="8"/>
  <c r="G21" i="8" s="1"/>
  <c r="E21" i="8"/>
  <c r="C21" i="8"/>
  <c r="D21" i="8" s="1"/>
  <c r="B21" i="8"/>
  <c r="B18" i="8" s="1"/>
  <c r="I20" i="8"/>
  <c r="J20" i="8" s="1"/>
  <c r="H20" i="8"/>
  <c r="G20" i="8"/>
  <c r="F20" i="8"/>
  <c r="E20" i="8"/>
  <c r="C20" i="8"/>
  <c r="C18" i="8" s="1"/>
  <c r="D18" i="8" s="1"/>
  <c r="B20" i="8"/>
  <c r="I19" i="8"/>
  <c r="J19" i="8" s="1"/>
  <c r="H19" i="8"/>
  <c r="H18" i="8" s="1"/>
  <c r="F19" i="8"/>
  <c r="E19" i="8"/>
  <c r="G19" i="8" s="1"/>
  <c r="D19" i="8"/>
  <c r="C19" i="8"/>
  <c r="B19" i="8"/>
  <c r="I18" i="8"/>
  <c r="E18" i="8"/>
  <c r="J17" i="8"/>
  <c r="I17" i="8"/>
  <c r="I15" i="8" s="1"/>
  <c r="J15" i="8" s="1"/>
  <c r="H17" i="8"/>
  <c r="F17" i="8"/>
  <c r="G17" i="8" s="1"/>
  <c r="E17" i="8"/>
  <c r="C17" i="8"/>
  <c r="D17" i="8" s="1"/>
  <c r="B17" i="8"/>
  <c r="B15" i="8" s="1"/>
  <c r="H15" i="8"/>
  <c r="E15" i="8"/>
  <c r="C15" i="8"/>
  <c r="D15" i="8" s="1"/>
  <c r="I14" i="8"/>
  <c r="J14" i="8" s="1"/>
  <c r="H14" i="8"/>
  <c r="H11" i="8" s="1"/>
  <c r="F14" i="8"/>
  <c r="G14" i="8" s="1"/>
  <c r="E14" i="8"/>
  <c r="D14" i="8"/>
  <c r="C14" i="8"/>
  <c r="B14" i="8"/>
  <c r="I13" i="8"/>
  <c r="J13" i="8" s="1"/>
  <c r="H13" i="8"/>
  <c r="F13" i="8"/>
  <c r="G13" i="8" s="1"/>
  <c r="E13" i="8"/>
  <c r="C13" i="8"/>
  <c r="B13" i="8"/>
  <c r="D13" i="8" s="1"/>
  <c r="J12" i="8"/>
  <c r="I12" i="8"/>
  <c r="H12" i="8"/>
  <c r="F12" i="8"/>
  <c r="G12" i="8" s="1"/>
  <c r="E12" i="8"/>
  <c r="E11" i="8" s="1"/>
  <c r="C12" i="8"/>
  <c r="D12" i="8" s="1"/>
  <c r="B12" i="8"/>
  <c r="B11" i="8" s="1"/>
  <c r="C11" i="8"/>
  <c r="I10" i="8"/>
  <c r="J10" i="8" s="1"/>
  <c r="H10" i="8"/>
  <c r="H7" i="8" s="1"/>
  <c r="H6" i="8" s="1"/>
  <c r="F10" i="8"/>
  <c r="E10" i="8"/>
  <c r="G10" i="8" s="1"/>
  <c r="D10" i="8"/>
  <c r="C10" i="8"/>
  <c r="B10" i="8"/>
  <c r="I9" i="8"/>
  <c r="J9" i="8" s="1"/>
  <c r="H9" i="8"/>
  <c r="F9" i="8"/>
  <c r="G9" i="8" s="1"/>
  <c r="E9" i="8"/>
  <c r="E7" i="8" s="1"/>
  <c r="E6" i="8" s="1"/>
  <c r="C9" i="8"/>
  <c r="D9" i="8" s="1"/>
  <c r="B9" i="8"/>
  <c r="J8" i="8"/>
  <c r="I8" i="8"/>
  <c r="I7" i="8" s="1"/>
  <c r="H8" i="8"/>
  <c r="F8" i="8"/>
  <c r="G8" i="8" s="1"/>
  <c r="E8" i="8"/>
  <c r="C8" i="8"/>
  <c r="D8" i="8" s="1"/>
  <c r="B8" i="8"/>
  <c r="B7" i="8" s="1"/>
  <c r="C7" i="8"/>
  <c r="D7" i="8" s="1"/>
  <c r="D197" i="10" l="1"/>
  <c r="J210" i="10"/>
  <c r="B6" i="8"/>
  <c r="J7" i="8"/>
  <c r="D11" i="8"/>
  <c r="J18" i="8"/>
  <c r="J22" i="8"/>
  <c r="F18" i="8"/>
  <c r="G18" i="8" s="1"/>
  <c r="D20" i="8"/>
  <c r="C6" i="8"/>
  <c r="D6" i="8" s="1"/>
  <c r="F11" i="8"/>
  <c r="G11" i="8" s="1"/>
  <c r="I11" i="8"/>
  <c r="J11" i="8" s="1"/>
  <c r="F22" i="8"/>
  <c r="G22" i="8" s="1"/>
  <c r="F7" i="8"/>
  <c r="F15" i="8"/>
  <c r="G15" i="8" s="1"/>
  <c r="F6" i="8" l="1"/>
  <c r="G6" i="8" s="1"/>
  <c r="G7" i="8"/>
  <c r="I6" i="8"/>
  <c r="J6" i="8" s="1"/>
</calcChain>
</file>

<file path=xl/sharedStrings.xml><?xml version="1.0" encoding="utf-8"?>
<sst xmlns="http://schemas.openxmlformats.org/spreadsheetml/2006/main" count="931" uniqueCount="255">
  <si>
    <t>FEP8Qry3</t>
  </si>
  <si>
    <t>Information</t>
  </si>
  <si>
    <t xml:space="preserve"> </t>
  </si>
  <si>
    <t>Filter</t>
  </si>
  <si>
    <t xml:space="preserve">TABL. II.    EWIDENCJA SPRAW W SĄDACH POWSZECHNYCH WEDŁUG DZIAŁÓW PRAWA I INSTANCYJNOŚCI </t>
  </si>
  <si>
    <t>RODZAJE SPRAW WEDŁUG KSIĄG EWIDENCYJNYCH</t>
  </si>
  <si>
    <t>WPŁYW</t>
  </si>
  <si>
    <t>ZAŁATWIENIA</t>
  </si>
  <si>
    <t>POZOSTAŁOŚĆ</t>
  </si>
  <si>
    <t>w liczbach bezwzględnych</t>
  </si>
  <si>
    <t>OGÓŁEM SPRAW W SĄDACH POWSZECHNYCH</t>
  </si>
  <si>
    <t>W SĄDACH APELACYJNYCH
- OGÓŁEM</t>
  </si>
  <si>
    <t>Sprawy karne
- razem</t>
  </si>
  <si>
    <t>II instancji                                  
- apelacje (A Ka)</t>
  </si>
  <si>
    <t xml:space="preserve">   w tym:                                                  
o odszkodowanie (A Ka) </t>
  </si>
  <si>
    <t>w tym: 
-z ust. z dn. 23.02.1991 r. o uznaniu za nieważne orzeczeń wydanych wobec osób represjonowanych za działalność na rzecz niepodległego bytu Państwa Polskiego (Dz.U. Nr 34, poz. 149)</t>
  </si>
  <si>
    <t>- w trybie a.552 kpk</t>
  </si>
  <si>
    <t>- zażalenia (A Kz)</t>
  </si>
  <si>
    <t>ogólne (A Ko)</t>
  </si>
  <si>
    <t xml:space="preserve">   w tym:</t>
  </si>
  <si>
    <t>sprawy w trybie art.11a pwkpk</t>
  </si>
  <si>
    <t>nadzór sądowy nad postępowaniem przygotowawczym (A Kp)</t>
  </si>
  <si>
    <t>kasacje (WKK)</t>
  </si>
  <si>
    <t>skargi na postępowanie 
sądowe i prokuratorskie (S)</t>
  </si>
  <si>
    <t>W SĄDACH APELACYJNYCH (c.d.)</t>
  </si>
  <si>
    <t>Sprawy cywilne 
- razem</t>
  </si>
  <si>
    <r>
      <t>II instancji 
- apelacje (A Ca)</t>
    </r>
    <r>
      <rPr>
        <vertAlign val="superscript"/>
        <sz val="10"/>
        <rFont val="Calibri"/>
        <family val="2"/>
        <charset val="238"/>
      </rPr>
      <t>a)</t>
    </r>
  </si>
  <si>
    <r>
      <t>- zażalenia (A Cz)</t>
    </r>
    <r>
      <rPr>
        <vertAlign val="superscript"/>
        <sz val="10"/>
        <rFont val="Calibri"/>
        <family val="2"/>
        <charset val="238"/>
      </rPr>
      <t>a)</t>
    </r>
  </si>
  <si>
    <t xml:space="preserve">ogólne (A Co) </t>
  </si>
  <si>
    <t>skarga kasacyjna (WSC)</t>
  </si>
  <si>
    <r>
      <t>skarga o stwierdzenie niezgodności z prawem (WSC)</t>
    </r>
    <r>
      <rPr>
        <vertAlign val="superscript"/>
        <sz val="10"/>
        <rFont val="Calibri"/>
        <family val="2"/>
        <charset val="238"/>
      </rPr>
      <t>b)</t>
    </r>
  </si>
  <si>
    <t>skargi na postępowanie 
sądowe (S)</t>
  </si>
  <si>
    <t xml:space="preserve">                                                                                                             Sprawy z zakresu prawa pracy                                                      - razem</t>
  </si>
  <si>
    <t>II instancji 
- apelacje (A Pa)</t>
  </si>
  <si>
    <t>- zażalenia (A Pz)</t>
  </si>
  <si>
    <t>- ogólne (A Po)</t>
  </si>
  <si>
    <t>skarga kasacyjna (WSC-pracy)</t>
  </si>
  <si>
    <t>skarga o stwierdzenie niezgodności z prawem (WSC-pracy)</t>
  </si>
  <si>
    <t>W SĄDACH APELACYJNYCH (dok.)</t>
  </si>
  <si>
    <t>Sprawy z zakresu ubezpieczeń społecznych 
- razem</t>
  </si>
  <si>
    <t>II instancji 
- apelacje (A Ua)</t>
  </si>
  <si>
    <t>- zażalenia (A Uz)</t>
  </si>
  <si>
    <t>ogólne (A Uo)</t>
  </si>
  <si>
    <t>skarga kasacyjna (WSC-ubezp.)</t>
  </si>
  <si>
    <t>skarga o stwierdzenie niezgodności z prawem (WSC-ubezp.)</t>
  </si>
  <si>
    <t>Sprawy gospodarcze 
- razem</t>
  </si>
  <si>
    <t>II instancji                                  
- apelacje (A Ca-gosp.)</t>
  </si>
  <si>
    <t>- zażalenia (A Cz-gosp.)</t>
  </si>
  <si>
    <t>ogólne (A Co-gosp.)</t>
  </si>
  <si>
    <t>skarga kasacyjna (WSC-gosp.)</t>
  </si>
  <si>
    <t>W SĄDACH OKRĘGOWYCH 
- OGÓŁEM</t>
  </si>
  <si>
    <t>Sprawy karne i wykroczeniowe
 - razem</t>
  </si>
  <si>
    <t>I instancji (K)</t>
  </si>
  <si>
    <t>ogólne (Ko)</t>
  </si>
  <si>
    <t>zażalenia na postanowienia w postępowaniu wykonawczym (Kzw)</t>
  </si>
  <si>
    <t>penitencjarne:                                                                                                                                           - sprawy dotyczące wkonywania kary pozbawienia wolności; np.: przerw, odwołania warunkowego zwolnienia, zmiany określonego wyroku i typu zakładu karnego (Kow)</t>
  </si>
  <si>
    <t>- sprawy dotyczące wykonywania nadzoru sędziego penitencjarnego nad tymczasowym aresztowaniem lub karą pozbawienia wolności (Pen)</t>
  </si>
  <si>
    <t>nadzór sądowy nad postępowaniem przygotowawczym (Kp)</t>
  </si>
  <si>
    <t>Kop</t>
  </si>
  <si>
    <t>W SĄDACH OKRĘGOWYCH (c.d.)</t>
  </si>
  <si>
    <r>
      <t>I instancji 
- procesowe (C i RC)</t>
    </r>
    <r>
      <rPr>
        <vertAlign val="superscript"/>
        <sz val="10"/>
        <rFont val="Calibri"/>
        <family val="2"/>
        <charset val="238"/>
      </rPr>
      <t>a)</t>
    </r>
  </si>
  <si>
    <t>- szkody geologiczne i górnicze (CG-G)</t>
  </si>
  <si>
    <r>
      <t>- nieprocesowe (Ns)</t>
    </r>
    <r>
      <rPr>
        <vertAlign val="superscript"/>
        <sz val="10"/>
        <rFont val="Calibri"/>
        <family val="2"/>
        <charset val="238"/>
      </rPr>
      <t xml:space="preserve">a)  </t>
    </r>
    <r>
      <rPr>
        <sz val="10"/>
        <rFont val="Calibri"/>
        <family val="2"/>
        <charset val="238"/>
      </rPr>
      <t>(z wył. rej.)</t>
    </r>
  </si>
  <si>
    <t xml:space="preserve">- rejestrowe                                                                                                                                                </t>
  </si>
  <si>
    <t>w tym:</t>
  </si>
  <si>
    <t xml:space="preserve">z zakresu rejestru dzienników i czasopism (Ns.Rej.Pr)                      </t>
  </si>
  <si>
    <t>Partie</t>
  </si>
  <si>
    <t>Fundusze emerytalne</t>
  </si>
  <si>
    <t>Fundusze inwestycyjne</t>
  </si>
  <si>
    <t>- nakazowe i upominawcze (Nc)</t>
  </si>
  <si>
    <r>
      <t>II instancji 
- apelacje (Ca)</t>
    </r>
    <r>
      <rPr>
        <vertAlign val="superscript"/>
        <sz val="10"/>
        <rFont val="Calibri"/>
        <family val="2"/>
        <charset val="238"/>
      </rPr>
      <t>a)</t>
    </r>
  </si>
  <si>
    <r>
      <t>- zażalenia (Cz)</t>
    </r>
    <r>
      <rPr>
        <vertAlign val="superscript"/>
        <sz val="10"/>
        <rFont val="Calibri"/>
        <family val="2"/>
        <charset val="238"/>
      </rPr>
      <t>a)</t>
    </r>
  </si>
  <si>
    <t>skarga o stwierdzenie niezgodności z prawem (WSC)</t>
  </si>
  <si>
    <t>skarga o stwierdzenie niezgodności z prawem (WSC II inst.)</t>
  </si>
  <si>
    <t xml:space="preserve">W SĄDACH OKRĘGOWYCH (c.d.)  </t>
  </si>
  <si>
    <t>Sprawy z zakresu prawa pracy                                                      - razem</t>
  </si>
  <si>
    <t>I instancji 
- ze stosunku  pracy (P)</t>
  </si>
  <si>
    <t>- nakazowe (Np)</t>
  </si>
  <si>
    <t>II instancji 
- apelacje (Pa)</t>
  </si>
  <si>
    <t>- zażalenia (Pz)</t>
  </si>
  <si>
    <t>ogólne (Po)</t>
  </si>
  <si>
    <t>ogólne (Po II inst.)</t>
  </si>
  <si>
    <t>wykaz Kas-z</t>
  </si>
  <si>
    <t>skarga o stwierdzenie niezgodności z prawem (WSC I inst.)</t>
  </si>
  <si>
    <t>Sprawy z zakresu ubezpieczeń społecznych - razem</t>
  </si>
  <si>
    <t>I instancji (U)</t>
  </si>
  <si>
    <t>ogólne (Uo I inst.)</t>
  </si>
  <si>
    <t>- zażalenia (Uz)</t>
  </si>
  <si>
    <t>I instancji 
- procesowe (GC )</t>
  </si>
  <si>
    <t>- nieprocesowe (GNs)</t>
  </si>
  <si>
    <t>- nakazowe i upominawcze (GNc)</t>
  </si>
  <si>
    <t>- upadłościowe (U)</t>
  </si>
  <si>
    <t>ogólne (GCo I inst.)</t>
  </si>
  <si>
    <t>ogólne (GCo II inst.)</t>
  </si>
  <si>
    <t>II instancji 
- apelacje (GCa)</t>
  </si>
  <si>
    <t>- zażalenia (GCz)</t>
  </si>
  <si>
    <t>AmC</t>
  </si>
  <si>
    <t>AmE</t>
  </si>
  <si>
    <t>AmK</t>
  </si>
  <si>
    <t>AmA</t>
  </si>
  <si>
    <t>AmT</t>
  </si>
  <si>
    <t>Amz</t>
  </si>
  <si>
    <t>Amo</t>
  </si>
  <si>
    <t>kasacje (WCK-Am)</t>
  </si>
  <si>
    <t>W SĄDACH REJONOWYCH 
- OGÓŁEM</t>
  </si>
  <si>
    <t>Sprawy karne i wykroczeniowe 
- razem</t>
  </si>
  <si>
    <t>podlegające rozpoznaniu wg przepisów o procesie (K)</t>
  </si>
  <si>
    <t xml:space="preserve">  w tym
  karne </t>
  </si>
  <si>
    <t xml:space="preserve">  wykroczeniowe</t>
  </si>
  <si>
    <t xml:space="preserve">sprawy o wykroczenia (W) </t>
  </si>
  <si>
    <t>postępowanie międzypaństwowe (Kop)</t>
  </si>
  <si>
    <t>W SĄDACH REJONOWYCH (c.d.)</t>
  </si>
  <si>
    <t>procesowe (C )</t>
  </si>
  <si>
    <t>nieprocesowe (Ns)</t>
  </si>
  <si>
    <t>nakazowe i upominawcze (Nc)</t>
  </si>
  <si>
    <t>w tym
Elektroniczne Postępowanie Upominawcze (EPU)</t>
  </si>
  <si>
    <t>ogólne (Co)</t>
  </si>
  <si>
    <t>pomoc sądowa (Cps)</t>
  </si>
  <si>
    <t>ksiąg wieczystych (KW)</t>
  </si>
  <si>
    <t>zbiorów dokumentów (Zd)</t>
  </si>
  <si>
    <t>Sprawy rodzinne 
- razem</t>
  </si>
  <si>
    <t>procesowe (RC)</t>
  </si>
  <si>
    <t xml:space="preserve">nieprocesowe (RNs) </t>
  </si>
  <si>
    <t>opiekuńcze (Nsm)</t>
  </si>
  <si>
    <t>nieletnich w postępowaniu: 
- wyjaśniającym (Npw)</t>
  </si>
  <si>
    <t>- poprawczym (Nk)</t>
  </si>
  <si>
    <t>RNc</t>
  </si>
  <si>
    <t>ogólne (RCo)</t>
  </si>
  <si>
    <t>opiekuńcze ogólne (Nmo)</t>
  </si>
  <si>
    <t>pomoc sądowa (R Cps)</t>
  </si>
  <si>
    <t>załatwiane na posiedzeniach wykonawczych</t>
  </si>
  <si>
    <t>w tym wydano orzeczenie wykonawcze (merytoryczne)</t>
  </si>
  <si>
    <t xml:space="preserve">W SĄDACH REJONOWYCH (c.d.) </t>
  </si>
  <si>
    <t>Sprawy z zakresu prawa pracy 
- razem</t>
  </si>
  <si>
    <t>ze stosunku pracy (P)</t>
  </si>
  <si>
    <t>nakazowe i upominawcze (Np)</t>
  </si>
  <si>
    <t>skarga o stwierdzenie niezgodności z prawem (WSC pracy)</t>
  </si>
  <si>
    <t>ogólne (Uo)</t>
  </si>
  <si>
    <t>procesowe (GC)</t>
  </si>
  <si>
    <t>nieprocesowe (GNs)</t>
  </si>
  <si>
    <t>nakazowe i upominawcze (GNc)</t>
  </si>
  <si>
    <t>ogólne (GCo)</t>
  </si>
  <si>
    <t>pomoc sądowa (G Cps)</t>
  </si>
  <si>
    <t>z zakresu postępowania upadłościowego i naprawczego</t>
  </si>
  <si>
    <t>z zakresu postępowania upadłościowego (GU)</t>
  </si>
  <si>
    <t>po ogłoszeniu upadłości (GUp)</t>
  </si>
  <si>
    <t>z zakresu postępowania naprawczego (GN)</t>
  </si>
  <si>
    <t>wszczęte przed sądem upadłościowym sprawy rozpoznawane wg przepisów o procesie (GUo)</t>
  </si>
  <si>
    <t>o zmianę i uchylenie układu zawartego w postępowaniu upadłościowym i naprawczym (GUu)</t>
  </si>
  <si>
    <t>zażalenia rozpoznawanie przez sąd upadłościowy (GUz)</t>
  </si>
  <si>
    <t>W SĄDACH REJONOWYCH (dok.)</t>
  </si>
  <si>
    <t>środki odwoławcze rozpoznawane przez sędziego komisarza (GUk)</t>
  </si>
  <si>
    <t>z poprzednich wykazów (U+Ukł+Up-zd)</t>
  </si>
  <si>
    <r>
      <t>rejestrowe</t>
    </r>
    <r>
      <rPr>
        <vertAlign val="superscript"/>
        <sz val="8.3000000000000007"/>
        <rFont val="Calibri"/>
        <family val="2"/>
        <charset val="238"/>
      </rPr>
      <t xml:space="preserve"> 
</t>
    </r>
    <r>
      <rPr>
        <sz val="10"/>
        <rFont val="Calibri"/>
        <family val="2"/>
        <charset val="238"/>
      </rPr>
      <t>- razem</t>
    </r>
  </si>
  <si>
    <t xml:space="preserve">   z tego   
   - Rejestr Zastawów</t>
  </si>
  <si>
    <t xml:space="preserve">   - Krajowy Rejestr Sądowy</t>
  </si>
  <si>
    <t>a) Sprawy rodzinne wykazywane są łącznie ze sprawami cywilnymi.</t>
  </si>
  <si>
    <r>
      <t xml:space="preserve">b) Objaśnienia repertoriów: AmC - </t>
    </r>
    <r>
      <rPr>
        <sz val="8"/>
        <rFont val="Calibri"/>
        <family val="2"/>
        <charset val="238"/>
      </rPr>
      <t>dla spraw o uznanie postępowania wzorca umowy za niedozwolen</t>
    </r>
    <r>
      <rPr>
        <sz val="9"/>
        <rFont val="Calibri"/>
        <family val="2"/>
        <charset val="238"/>
      </rPr>
      <t xml:space="preserve">; AmE - </t>
    </r>
    <r>
      <rPr>
        <sz val="8"/>
        <rFont val="Calibri"/>
        <family val="2"/>
        <charset val="238"/>
      </rPr>
      <t>dla spraw z zakresu prawa energetycznego przedstawionych z odwołaniami od decyzji Prezesa Urzędu Regulacji Energetyki</t>
    </r>
    <r>
      <rPr>
        <sz val="9"/>
        <rFont val="Calibri"/>
        <family val="2"/>
        <charset val="238"/>
      </rPr>
      <t xml:space="preserve">; AmK - </t>
    </r>
    <r>
      <rPr>
        <sz val="8"/>
        <rFont val="Calibri"/>
        <family val="2"/>
        <charset val="238"/>
      </rPr>
      <t>dla spraw z zakresu przepisów o transporcie kolejowym przedstawionych z odwołaniami od decyzji Prezesa Urzędu Transportu Kolejowego</t>
    </r>
    <r>
      <rPr>
        <sz val="9"/>
        <rFont val="Calibri"/>
        <family val="2"/>
        <charset val="238"/>
      </rPr>
      <t xml:space="preserve">; AmA - </t>
    </r>
    <r>
      <rPr>
        <sz val="8"/>
        <rFont val="Calibri"/>
        <family val="2"/>
        <charset val="238"/>
      </rPr>
      <t>dla spraw z zakresu ochrony konkurencji przedstawionych z odwołaniami od decyzji Prezesa Urzędu Ochrony Konkurencji i Konsumentów</t>
    </r>
    <r>
      <rPr>
        <sz val="9"/>
        <rFont val="Calibri"/>
        <family val="2"/>
        <charset val="238"/>
      </rPr>
      <t xml:space="preserve">; AmT - </t>
    </r>
    <r>
      <rPr>
        <sz val="8"/>
        <rFont val="Calibri"/>
        <family val="2"/>
        <charset val="238"/>
      </rPr>
      <t>dla spraw z zakresu prawa telekomunikacyjnego przedstawionych z odwołaniami od decyzji Prezesa Urzędu Regulacji Telekomunikacji i Poczty</t>
    </r>
    <r>
      <rPr>
        <sz val="9"/>
        <rFont val="Calibri"/>
        <family val="2"/>
        <charset val="238"/>
      </rPr>
      <t xml:space="preserve">; Amz - </t>
    </r>
    <r>
      <rPr>
        <sz val="8"/>
        <rFont val="Calibri"/>
        <family val="2"/>
        <charset val="238"/>
      </rPr>
      <t>dla spraw przedstawionych z zażaleniami na postanowienia wydawane przez Prezesa Urzędu Ochrony Konkurencji i Konsumentów o uznanie wzorca umowy za niedozwolone, a także na postanowienia wydane przez: Prezesa Urzędu Regulacji Energetyki, Prezesa Urzędu Transportu Kolejowego, Prezesa Urzędu Regulacji Telekomunikacji i Poczty</t>
    </r>
    <r>
      <rPr>
        <sz val="9"/>
        <rFont val="Calibri"/>
        <family val="2"/>
        <charset val="238"/>
      </rPr>
      <t xml:space="preserve">; Amo - </t>
    </r>
    <r>
      <rPr>
        <sz val="8"/>
        <rFont val="Calibri"/>
        <family val="2"/>
        <charset val="238"/>
      </rPr>
      <t>dla innych spraw rozpoznawanych wedug przepisów o procesie</t>
    </r>
    <r>
      <rPr>
        <sz val="9"/>
        <rFont val="Calibri"/>
        <family val="2"/>
        <charset val="238"/>
      </rPr>
      <t>.</t>
    </r>
  </si>
  <si>
    <t>Opracowanie:
/-/ Agnieszka Proczek
Starszy Specjalista</t>
  </si>
  <si>
    <t>Naczelnik Wydziału 
Statystycznej Informacji Zarządczej
     /-/ Justyna Kowalczyk</t>
  </si>
  <si>
    <t>WSKAŹNIK OPANOWANIA 
WPŁYWU</t>
  </si>
  <si>
    <r>
      <t xml:space="preserve">Sprawy w Sądzie Ochrony Konkurencji i Konsumentów </t>
    </r>
    <r>
      <rPr>
        <b/>
        <vertAlign val="superscript"/>
        <sz val="10"/>
        <color theme="3" tint="0.39997558519241921"/>
        <rFont val="Calibri"/>
        <family val="2"/>
        <charset val="238"/>
      </rPr>
      <t xml:space="preserve">b) </t>
    </r>
    <r>
      <rPr>
        <b/>
        <sz val="10"/>
        <color theme="3" tint="0.39997558519241921"/>
        <rFont val="Calibri"/>
        <family val="2"/>
        <charset val="238"/>
      </rPr>
      <t xml:space="preserve">
- razem</t>
    </r>
  </si>
  <si>
    <r>
      <t>Sprawy w Sądzie Wspólnotowych Znaków Towarowych i Wzorów Przemysłowych</t>
    </r>
    <r>
      <rPr>
        <b/>
        <vertAlign val="superscript"/>
        <sz val="10"/>
        <color theme="3" tint="0.39997558519241921"/>
        <rFont val="Calibri"/>
        <family val="2"/>
        <charset val="238"/>
      </rPr>
      <t xml:space="preserve">
</t>
    </r>
    <r>
      <rPr>
        <b/>
        <sz val="10"/>
        <color theme="3" tint="0.39997558519241921"/>
        <rFont val="Calibri"/>
        <family val="2"/>
        <charset val="238"/>
      </rPr>
      <t>- razem</t>
    </r>
  </si>
  <si>
    <t xml:space="preserve">TABL. I.    EWIDENCJA SPRAW WEDŁUG DZIAŁÓW PRAWA W SĄDACH POWSZECHNYCH </t>
  </si>
  <si>
    <t>RODZAJE SPRAW WEDŁUG DZIAŁÓW PRAWA I RODZAJÓW  SĄDÓW</t>
  </si>
  <si>
    <t>OGÓŁEM</t>
  </si>
  <si>
    <t>W sądach:
- apelacyjnych</t>
  </si>
  <si>
    <t>- okręgowych</t>
  </si>
  <si>
    <t>- rejonowych</t>
  </si>
  <si>
    <t xml:space="preserve">SPRAWY CYWILNE </t>
  </si>
  <si>
    <r>
      <t>W sądach:
- apelacyjnych</t>
    </r>
    <r>
      <rPr>
        <vertAlign val="superscript"/>
        <sz val="10"/>
        <rFont val="Calibri"/>
        <family val="2"/>
        <charset val="238"/>
      </rPr>
      <t>b)</t>
    </r>
  </si>
  <si>
    <r>
      <t>- okręgowych</t>
    </r>
    <r>
      <rPr>
        <vertAlign val="superscript"/>
        <sz val="10"/>
        <rFont val="Calibri"/>
        <family val="2"/>
        <charset val="238"/>
      </rPr>
      <t>b)</t>
    </r>
  </si>
  <si>
    <r>
      <t>- rejonowych</t>
    </r>
    <r>
      <rPr>
        <vertAlign val="superscript"/>
        <sz val="10"/>
        <rFont val="Calibri"/>
        <family val="2"/>
        <charset val="238"/>
      </rPr>
      <t>c)</t>
    </r>
  </si>
  <si>
    <t>SPRAWY RODZINNE</t>
  </si>
  <si>
    <r>
      <t>W sądach:
- okręgowych</t>
    </r>
    <r>
      <rPr>
        <vertAlign val="superscript"/>
        <sz val="10"/>
        <rFont val="Calibri"/>
        <family val="2"/>
        <charset val="238"/>
      </rPr>
      <t>d)</t>
    </r>
  </si>
  <si>
    <t>SPRAWY Z ZAKRESU PRAWA PRACY</t>
  </si>
  <si>
    <t>SPRAWY Z ZAKRESU UBEZPIECZEŃ SPOŁECZNYCH</t>
  </si>
  <si>
    <t>SPRAWY          GOSPODARCZE</t>
  </si>
  <si>
    <t>- w Sądzie Ochrony Konkurencji i Konsumentów</t>
  </si>
  <si>
    <t>- w Sądzie Wspólnotowych Znaków Towarowych i Wzorów Przemysłowych</t>
  </si>
  <si>
    <t>a) W sądach rejonowych łącznie ze sprawami wykroczeniowymi.</t>
  </si>
  <si>
    <t>b) W liczbie spraw cywilnych zawarte są informacje o sprawach rodzinnych.</t>
  </si>
  <si>
    <t>c) W liczbie spraw cywilnych, z zakresu prawa pracy oraz gospodarczych w sądach rejonowych zawarte są dane statystyczne o ewidencji spraw z zakresu Elektronicznego Postępowania Upominawczego EPU.</t>
  </si>
  <si>
    <t>Wyszczególnienie</t>
  </si>
  <si>
    <t>ELEKTRONICZNE POSTĘPOWANIE UPOMINAWCZE (EPU)
- RAZEM</t>
  </si>
  <si>
    <t>SPRAWY   GOSPODARCZE</t>
  </si>
  <si>
    <t>d) W sądach okręgowych w sprawozdaniach wykazywane są tylko sprawy o rozwód i separację.</t>
  </si>
  <si>
    <r>
      <t>SPRAWY  KARNE</t>
    </r>
    <r>
      <rPr>
        <b/>
        <vertAlign val="superscript"/>
        <sz val="10"/>
        <color theme="3" tint="0.39997558519241921"/>
        <rFont val="Calibri"/>
        <family val="2"/>
        <charset val="238"/>
      </rPr>
      <t>a)</t>
    </r>
  </si>
  <si>
    <t/>
  </si>
  <si>
    <t>X</t>
  </si>
  <si>
    <r>
      <t xml:space="preserve">WSKAŹNIK  CZASU TRWANIA POSTĘPOWANIA
</t>
    </r>
    <r>
      <rPr>
        <b/>
        <sz val="8"/>
        <color indexed="9"/>
        <rFont val="Calibri"/>
        <family val="2"/>
        <charset val="238"/>
      </rPr>
      <t>(według metodologii CEPEJ) (w dniach)</t>
    </r>
  </si>
  <si>
    <t xml:space="preserve">   WSKAŹNIK POZOSTAŁOŚCI 
(w miesiącach)</t>
  </si>
  <si>
    <t xml:space="preserve">     z tego: 
     - demoralizacja</t>
  </si>
  <si>
    <t xml:space="preserve">     - czyny karalne</t>
  </si>
  <si>
    <t xml:space="preserve">-  sprawy, w których zachodzi podejrzenie popełnienia demoralizacji lub czynu karalnego (Nkd) </t>
  </si>
  <si>
    <t>skargi na postępowanie sądowe (S)</t>
  </si>
  <si>
    <t>skargi na postępowanie sądowe i prokuratorskie (S)</t>
  </si>
  <si>
    <t>zażalenia na postanowienia w postępowaniu wykonawczym (A Kzw)</t>
  </si>
  <si>
    <t>II instancji 
- apelacje w sprawach   karnych (Ka)</t>
  </si>
  <si>
    <t>- zażalenia w sprawach karnych (Kz)</t>
  </si>
  <si>
    <t xml:space="preserve">   w tym
   odpowiedzialność podmiotów zbiorowych</t>
  </si>
  <si>
    <t>skarga o stwierdzenie niezgodności z prawem 
(WSC-gosp.)</t>
  </si>
  <si>
    <t>skarga o stwierdzenie niezgodności z prawem 
(WSC II inst.)</t>
  </si>
  <si>
    <t>skarga o stwierdzenie niezgodności z prawem 
(WSC I inst.)</t>
  </si>
  <si>
    <t>W SĄDACH OKRĘGOWYCH (dok.)</t>
  </si>
  <si>
    <t>Sprawy gospodarcze                                            
- razem</t>
  </si>
  <si>
    <t xml:space="preserve">   w tym
   odpowiedzialność podmiotów    zbiorowych</t>
  </si>
  <si>
    <r>
      <t>kodeks karny skarbowy (Ks)</t>
    </r>
    <r>
      <rPr>
        <i/>
        <sz val="10"/>
        <rFont val="Calibri"/>
        <family val="2"/>
        <charset val="238"/>
      </rPr>
      <t>przestępstwa</t>
    </r>
  </si>
  <si>
    <r>
      <t>w tym
kodeks karny skarbowy (Ks)</t>
    </r>
    <r>
      <rPr>
        <i/>
        <sz val="10"/>
        <rFont val="Calibri"/>
        <family val="2"/>
        <charset val="238"/>
      </rPr>
      <t>wykroczenia</t>
    </r>
  </si>
  <si>
    <t>szkody geologiczne i górnicze (CG-G)</t>
  </si>
  <si>
    <t>skarga o stwierdzenie niezgodności z prawem 
(WSC-rodz.)</t>
  </si>
  <si>
    <t>- opiekuńczo - wychowawczym (Now)</t>
  </si>
  <si>
    <t>skarga o stwierdzenie niezgodności z prawem 
(WSC pracy)</t>
  </si>
  <si>
    <t>skarga o stwierdzenie niezgodności z prawem 
(WSC ubezp.)</t>
  </si>
  <si>
    <t>Sprawy gospodarcze                                      
- razem</t>
  </si>
  <si>
    <t>o zakaz prowadzenia dział. gospodarczej (GZd)</t>
  </si>
  <si>
    <r>
      <rPr>
        <b/>
        <sz val="8"/>
        <rFont val="Calibri"/>
        <family val="2"/>
        <charset val="238"/>
        <scheme val="minor"/>
      </rPr>
      <t xml:space="preserve">Wskaźnik pozostałości </t>
    </r>
    <r>
      <rPr>
        <sz val="8"/>
        <rFont val="Calibri"/>
        <family val="2"/>
        <charset val="238"/>
        <scheme val="minor"/>
      </rPr>
      <t xml:space="preserve">(w miesiącach) jest odniesieniem liczby spraw pozostających do załatwienia do przeciętnego miesięcznego wpływu w danym okresie sprawozdawczym lub w okresie działania jednostki sprawozdawczej.
</t>
    </r>
    <r>
      <rPr>
        <sz val="5"/>
        <rFont val="Calibri"/>
        <family val="2"/>
        <charset val="238"/>
        <scheme val="minor"/>
      </rPr>
      <t xml:space="preserve">
</t>
    </r>
    <r>
      <rPr>
        <b/>
        <sz val="8"/>
        <rFont val="Calibri"/>
        <family val="2"/>
        <charset val="238"/>
        <scheme val="minor"/>
      </rPr>
      <t>Wskaźnik opanowania wpływu</t>
    </r>
    <r>
      <rPr>
        <sz val="8"/>
        <rFont val="Calibri"/>
        <family val="2"/>
        <charset val="238"/>
        <scheme val="minor"/>
      </rPr>
      <t xml:space="preserve"> jest odniesieniem liczby spraw załatwionych w danym okresie sprawozdawczym lub okresie działania jednostki sprawozdawczej do liczby spraw wpływających.
</t>
    </r>
    <r>
      <rPr>
        <sz val="5"/>
        <rFont val="Calibri"/>
        <family val="2"/>
        <charset val="238"/>
        <scheme val="minor"/>
      </rPr>
      <t xml:space="preserve">
</t>
    </r>
    <r>
      <rPr>
        <b/>
        <sz val="8"/>
        <rFont val="Calibri"/>
        <family val="2"/>
        <charset val="238"/>
        <scheme val="minor"/>
      </rPr>
      <t>Wskaźnik  czasu trwania postępowania</t>
    </r>
    <r>
      <rPr>
        <sz val="8"/>
        <rFont val="Calibri"/>
        <family val="2"/>
        <charset val="238"/>
        <scheme val="minor"/>
      </rPr>
      <t xml:space="preserve"> (według metodologii CEPEJ) (w dniach) - jest odniesieniem liczby spraw pozostających do załatwienia na następny okres statystyczny do przeciętnego załatwienia spraw w danym okresie statystycznym lub okresie działania jednostki sprawozdawczej - (365 dni - rok, 182,5 - półrocze)
</t>
    </r>
  </si>
  <si>
    <r>
      <t>o zakaz prowadzenia działalności gospodarczej</t>
    </r>
    <r>
      <rPr>
        <i/>
        <sz val="9"/>
        <rFont val="Calibri"/>
        <family val="2"/>
        <charset val="238"/>
        <scheme val="minor"/>
      </rPr>
      <t xml:space="preserve"> (GZd)</t>
    </r>
  </si>
  <si>
    <t>Autor</t>
  </si>
  <si>
    <t>PROCAG01M</t>
  </si>
  <si>
    <t>Tech. nazwa zapytania</t>
  </si>
  <si>
    <t>S_ST_M001_TABL_20143</t>
  </si>
  <si>
    <t>Apelacja</t>
  </si>
  <si>
    <t>Liczby</t>
  </si>
  <si>
    <t>Okręg</t>
  </si>
  <si>
    <t>Sąd</t>
  </si>
  <si>
    <t>Wiersze</t>
  </si>
  <si>
    <t>Aktualność danych</t>
  </si>
  <si>
    <t>Tablice rzymskie III kw 2014</t>
  </si>
  <si>
    <t>Opis zapytania</t>
  </si>
  <si>
    <t>Dzień</t>
  </si>
  <si>
    <t>Bieżący użytkownik</t>
  </si>
  <si>
    <t>Aktualność danych (godzina)</t>
  </si>
  <si>
    <t>Dostawca informacji</t>
  </si>
  <si>
    <t>ST_M001</t>
  </si>
  <si>
    <t>Godzina zmiany</t>
  </si>
  <si>
    <t>Ostatnio zmienione przez</t>
  </si>
  <si>
    <t>Ostatnie odświeżanie</t>
  </si>
  <si>
    <t>Aktualność danych (data)</t>
  </si>
  <si>
    <t>II instancji                                       
- apelacje (Ua)</t>
  </si>
  <si>
    <t>ogólne (Uo II inst.)</t>
  </si>
  <si>
    <t>ogólne (Co I inst.)</t>
  </si>
  <si>
    <t>ogólne (Co II inst.)</t>
  </si>
  <si>
    <t>III kw. 2014</t>
  </si>
  <si>
    <t>2014-10-20</t>
  </si>
  <si>
    <t>2014-10-20 12:13:26</t>
  </si>
  <si>
    <t>2014-10-20 10:18:56</t>
  </si>
  <si>
    <t xml:space="preserve">TABL. III.    WSKAŹNIKI DOTYCZĄCE  SPRAW W SĄDACH POWSZECHNYCH WEDŁUG DZIAŁÓW PRAWA I INSTANCYJNOŚCI </t>
  </si>
  <si>
    <t>-</t>
  </si>
  <si>
    <t>III kw. 2014 = 100</t>
  </si>
  <si>
    <t>IIII kw. 2015</t>
  </si>
  <si>
    <t>skarga o stwierdzenie niezgodności z prawem 
(WSC-up)</t>
  </si>
  <si>
    <t>III kwartały 2014</t>
  </si>
  <si>
    <t>III kwartały 2015</t>
  </si>
  <si>
    <t>za III kwartały 2014 i III kwartały 2015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</si>
</sst>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61" x14ac:knownFonts="1">
    <font>
      <sz val="8"/>
      <name val="Arial"/>
    </font>
    <font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i/>
      <sz val="14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10"/>
      <name val="Arial"/>
      <family val="2"/>
      <charset val="238"/>
    </font>
    <font>
      <b/>
      <sz val="10"/>
      <color indexed="9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7.5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vertAlign val="superscript"/>
      <sz val="10"/>
      <name val="Calibri"/>
      <family val="2"/>
      <charset val="238"/>
    </font>
    <font>
      <sz val="10"/>
      <name val="Calibri"/>
      <family val="2"/>
      <charset val="238"/>
    </font>
    <font>
      <sz val="9"/>
      <name val="Calibri"/>
      <family val="2"/>
      <charset val="238"/>
      <scheme val="minor"/>
    </font>
    <font>
      <sz val="9.5"/>
      <name val="Calibri"/>
      <family val="2"/>
      <charset val="238"/>
      <scheme val="minor"/>
    </font>
    <font>
      <i/>
      <sz val="10"/>
      <name val="Calibri"/>
      <family val="2"/>
      <charset val="238"/>
    </font>
    <font>
      <vertAlign val="superscript"/>
      <sz val="8.3000000000000007"/>
      <name val="Calibri"/>
      <family val="2"/>
      <charset val="238"/>
    </font>
    <font>
      <sz val="8"/>
      <name val="Calibri"/>
      <family val="2"/>
      <charset val="238"/>
    </font>
    <font>
      <sz val="9"/>
      <name val="Calibri"/>
      <family val="2"/>
      <charset val="238"/>
    </font>
    <font>
      <sz val="9"/>
      <color rgb="FFFF0000"/>
      <name val="Calibri"/>
      <family val="2"/>
      <charset val="238"/>
      <scheme val="minor"/>
    </font>
    <font>
      <b/>
      <sz val="9"/>
      <color indexed="9"/>
      <name val="Calibri"/>
      <family val="2"/>
      <charset val="238"/>
      <scheme val="minor"/>
    </font>
    <font>
      <b/>
      <sz val="8"/>
      <color indexed="9"/>
      <name val="Calibri"/>
      <family val="2"/>
      <charset val="238"/>
    </font>
    <font>
      <b/>
      <sz val="11"/>
      <color rgb="FF7030A0"/>
      <name val="Calibri"/>
      <family val="2"/>
      <charset val="238"/>
      <scheme val="minor"/>
    </font>
    <font>
      <b/>
      <sz val="10"/>
      <color rgb="FF7030A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i/>
      <sz val="10"/>
      <color indexed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10"/>
      <color theme="3" tint="0.39997558519241921"/>
      <name val="Calibri"/>
      <family val="2"/>
      <charset val="238"/>
      <scheme val="minor"/>
    </font>
    <font>
      <b/>
      <sz val="11"/>
      <color theme="3" tint="0.39997558519241921"/>
      <name val="Calibri"/>
      <family val="2"/>
      <charset val="238"/>
      <scheme val="minor"/>
    </font>
    <font>
      <b/>
      <vertAlign val="superscript"/>
      <sz val="10"/>
      <color theme="3" tint="0.39997558519241921"/>
      <name val="Calibri"/>
      <family val="2"/>
      <charset val="238"/>
    </font>
    <font>
      <b/>
      <sz val="10"/>
      <color theme="3" tint="0.39997558519241921"/>
      <name val="Calibri"/>
      <family val="2"/>
      <charset val="238"/>
    </font>
    <font>
      <sz val="8"/>
      <name val="Arial"/>
      <family val="2"/>
      <charset val="238"/>
    </font>
    <font>
      <b/>
      <sz val="8"/>
      <color rgb="FF7030A0"/>
      <name val="Calibri"/>
      <family val="2"/>
      <charset val="238"/>
      <scheme val="minor"/>
    </font>
    <font>
      <b/>
      <sz val="8"/>
      <color indexed="9"/>
      <name val="Calibri"/>
      <family val="2"/>
      <charset val="238"/>
      <scheme val="minor"/>
    </font>
    <font>
      <b/>
      <sz val="7"/>
      <color indexed="9"/>
      <name val="Calibri"/>
      <family val="2"/>
      <charset val="238"/>
      <scheme val="minor"/>
    </font>
    <font>
      <sz val="5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</fonts>
  <fills count="58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58"/>
      </patternFill>
    </fill>
    <fill>
      <patternFill patternType="solid">
        <fgColor indexed="61"/>
      </patternFill>
    </fill>
    <fill>
      <patternFill patternType="solid">
        <fgColor indexed="58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7030A0"/>
        <bgColor indexed="64"/>
      </patternFill>
    </fill>
  </fills>
  <borders count="45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n">
        <color indexed="54"/>
      </top>
      <bottom/>
      <diagonal/>
    </border>
    <border>
      <left/>
      <right style="thin">
        <color indexed="54"/>
      </right>
      <top style="thin">
        <color indexed="54"/>
      </top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/>
      <top/>
      <bottom/>
      <diagonal/>
    </border>
    <border>
      <left/>
      <right style="thin">
        <color indexed="54"/>
      </right>
      <top/>
      <bottom/>
      <diagonal/>
    </border>
    <border>
      <left style="thin">
        <color indexed="54"/>
      </left>
      <right/>
      <top/>
      <bottom style="thin">
        <color indexed="54"/>
      </bottom>
      <diagonal/>
    </border>
    <border>
      <left/>
      <right/>
      <top/>
      <bottom style="thin">
        <color indexed="54"/>
      </bottom>
      <diagonal/>
    </border>
    <border>
      <left/>
      <right style="thin">
        <color indexed="54"/>
      </right>
      <top/>
      <bottom style="thin">
        <color indexed="54"/>
      </bottom>
      <diagonal/>
    </border>
    <border>
      <left/>
      <right/>
      <top/>
      <bottom style="thick">
        <color rgb="FF7030A0"/>
      </bottom>
      <diagonal/>
    </border>
    <border>
      <left/>
      <right/>
      <top/>
      <bottom style="double">
        <color rgb="FF7030A0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/>
      <bottom style="thick">
        <color theme="3" tint="-0.499984740745262"/>
      </bottom>
      <diagonal/>
    </border>
    <border>
      <left/>
      <right/>
      <top style="thick">
        <color theme="3" tint="-0.499984740745262"/>
      </top>
      <bottom style="double">
        <color theme="3" tint="-0.499984740745262"/>
      </bottom>
      <diagonal/>
    </border>
    <border>
      <left/>
      <right/>
      <top style="thin">
        <color theme="3" tint="-0.24994659260841701"/>
      </top>
      <bottom style="thin">
        <color indexed="64"/>
      </bottom>
      <diagonal/>
    </border>
    <border>
      <left/>
      <right/>
      <top/>
      <bottom style="double">
        <color theme="3" tint="-0.499984740745262"/>
      </bottom>
      <diagonal/>
    </border>
    <border>
      <left/>
      <right/>
      <top/>
      <bottom style="thin">
        <color theme="7" tint="-0.24994659260841701"/>
      </bottom>
      <diagonal/>
    </border>
    <border>
      <left style="thin">
        <color theme="7" tint="-0.24994659260841701"/>
      </left>
      <right style="thin">
        <color indexed="9"/>
      </right>
      <top style="thin">
        <color theme="7" tint="-0.24994659260841701"/>
      </top>
      <bottom/>
      <diagonal/>
    </border>
    <border>
      <left style="thin">
        <color theme="7" tint="-0.24994659260841701"/>
      </left>
      <right style="thin">
        <color indexed="9"/>
      </right>
      <top/>
      <bottom/>
      <diagonal/>
    </border>
    <border>
      <left/>
      <right/>
      <top/>
      <bottom style="thin">
        <color indexed="12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/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 style="thin">
        <color indexed="54"/>
      </left>
      <right style="thin">
        <color indexed="54"/>
      </right>
      <top/>
      <bottom style="thin">
        <color indexed="54"/>
      </bottom>
      <diagonal/>
    </border>
    <border>
      <left/>
      <right/>
      <top/>
      <bottom style="thin">
        <color indexed="64"/>
      </bottom>
      <diagonal/>
    </border>
    <border>
      <left style="thin">
        <color theme="3" tint="-0.24994659260841701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54"/>
      </left>
      <right style="thin">
        <color indexed="54"/>
      </right>
      <top/>
      <bottom/>
      <diagonal/>
    </border>
  </borders>
  <cellStyleXfs count="85">
    <xf numFmtId="0" fontId="0" fillId="2" borderId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8" borderId="0" applyNumberFormat="0" applyBorder="0" applyAlignment="0" applyProtection="0"/>
    <xf numFmtId="0" fontId="12" fillId="16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1" fillId="6" borderId="0" applyNumberFormat="0" applyBorder="0" applyAlignment="0" applyProtection="0"/>
    <xf numFmtId="0" fontId="11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1" fillId="22" borderId="0" applyNumberFormat="0" applyBorder="0" applyAlignment="0" applyProtection="0"/>
    <xf numFmtId="0" fontId="13" fillId="20" borderId="0" applyNumberFormat="0" applyBorder="0" applyAlignment="0" applyProtection="0"/>
    <xf numFmtId="0" fontId="14" fillId="23" borderId="1" applyNumberFormat="0" applyAlignment="0" applyProtection="0"/>
    <xf numFmtId="0" fontId="15" fillId="15" borderId="2" applyNumberFormat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7" fillId="13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21" borderId="1" applyNumberFormat="0" applyAlignment="0" applyProtection="0"/>
    <xf numFmtId="0" fontId="22" fillId="0" borderId="6" applyNumberFormat="0" applyFill="0" applyAlignment="0" applyProtection="0"/>
    <xf numFmtId="0" fontId="23" fillId="21" borderId="0" applyNumberFormat="0" applyBorder="0" applyAlignment="0" applyProtection="0"/>
    <xf numFmtId="0" fontId="1" fillId="20" borderId="1" applyNumberFormat="0" applyFont="0" applyAlignment="0" applyProtection="0"/>
    <xf numFmtId="0" fontId="24" fillId="23" borderId="7" applyNumberFormat="0" applyAlignment="0" applyProtection="0"/>
    <xf numFmtId="4" fontId="3" fillId="27" borderId="1" applyNumberFormat="0" applyProtection="0">
      <alignment vertical="center"/>
    </xf>
    <xf numFmtId="4" fontId="27" fillId="28" borderId="1" applyNumberFormat="0" applyProtection="0">
      <alignment vertical="center"/>
    </xf>
    <xf numFmtId="4" fontId="3" fillId="28" borderId="1" applyNumberFormat="0" applyProtection="0">
      <alignment horizontal="left" vertical="center" indent="1"/>
    </xf>
    <xf numFmtId="0" fontId="8" fillId="27" borderId="8" applyNumberFormat="0" applyProtection="0">
      <alignment horizontal="left" vertical="top" indent="1"/>
    </xf>
    <xf numFmtId="4" fontId="3" fillId="29" borderId="1" applyNumberFormat="0" applyProtection="0">
      <alignment horizontal="left" vertical="center" indent="1"/>
    </xf>
    <xf numFmtId="4" fontId="3" fillId="30" borderId="1" applyNumberFormat="0" applyProtection="0">
      <alignment horizontal="right" vertical="center"/>
    </xf>
    <xf numFmtId="4" fontId="3" fillId="31" borderId="1" applyNumberFormat="0" applyProtection="0">
      <alignment horizontal="right" vertical="center"/>
    </xf>
    <xf numFmtId="4" fontId="3" fillId="32" borderId="9" applyNumberFormat="0" applyProtection="0">
      <alignment horizontal="right" vertical="center"/>
    </xf>
    <xf numFmtId="4" fontId="3" fillId="33" borderId="1" applyNumberFormat="0" applyProtection="0">
      <alignment horizontal="right" vertical="center"/>
    </xf>
    <xf numFmtId="4" fontId="3" fillId="34" borderId="1" applyNumberFormat="0" applyProtection="0">
      <alignment horizontal="right" vertical="center"/>
    </xf>
    <xf numFmtId="4" fontId="3" fillId="35" borderId="1" applyNumberFormat="0" applyProtection="0">
      <alignment horizontal="right" vertical="center"/>
    </xf>
    <xf numFmtId="4" fontId="3" fillId="36" borderId="1" applyNumberFormat="0" applyProtection="0">
      <alignment horizontal="right" vertical="center"/>
    </xf>
    <xf numFmtId="4" fontId="3" fillId="37" borderId="1" applyNumberFormat="0" applyProtection="0">
      <alignment horizontal="right" vertical="center"/>
    </xf>
    <xf numFmtId="4" fontId="3" fillId="38" borderId="1" applyNumberFormat="0" applyProtection="0">
      <alignment horizontal="right" vertical="center"/>
    </xf>
    <xf numFmtId="4" fontId="3" fillId="39" borderId="9" applyNumberFormat="0" applyProtection="0">
      <alignment horizontal="left" vertical="center" indent="1"/>
    </xf>
    <xf numFmtId="4" fontId="7" fillId="40" borderId="9" applyNumberFormat="0" applyProtection="0">
      <alignment horizontal="left" vertical="center" indent="1"/>
    </xf>
    <xf numFmtId="4" fontId="7" fillId="40" borderId="9" applyNumberFormat="0" applyProtection="0">
      <alignment horizontal="left" vertical="center" indent="1"/>
    </xf>
    <xf numFmtId="4" fontId="3" fillId="41" borderId="1" applyNumberFormat="0" applyProtection="0">
      <alignment horizontal="right" vertical="center"/>
    </xf>
    <xf numFmtId="4" fontId="3" fillId="42" borderId="9" applyNumberFormat="0" applyProtection="0">
      <alignment horizontal="left" vertical="center" indent="1"/>
    </xf>
    <xf numFmtId="4" fontId="3" fillId="41" borderId="9" applyNumberFormat="0" applyProtection="0">
      <alignment horizontal="left" vertical="center" indent="1"/>
    </xf>
    <xf numFmtId="0" fontId="3" fillId="43" borderId="1" applyNumberFormat="0" applyProtection="0">
      <alignment horizontal="left" vertical="center" indent="1"/>
    </xf>
    <xf numFmtId="0" fontId="1" fillId="40" borderId="8" applyNumberFormat="0" applyProtection="0">
      <alignment horizontal="left" vertical="top" indent="1"/>
    </xf>
    <xf numFmtId="0" fontId="3" fillId="44" borderId="1" applyNumberFormat="0" applyProtection="0">
      <alignment horizontal="left" vertical="center" indent="1"/>
    </xf>
    <xf numFmtId="0" fontId="1" fillId="41" borderId="8" applyNumberFormat="0" applyProtection="0">
      <alignment horizontal="left" vertical="top" indent="1"/>
    </xf>
    <xf numFmtId="0" fontId="3" fillId="45" borderId="1" applyNumberFormat="0" applyProtection="0">
      <alignment horizontal="left" vertical="center" indent="1"/>
    </xf>
    <xf numFmtId="0" fontId="1" fillId="45" borderId="8" applyNumberFormat="0" applyProtection="0">
      <alignment horizontal="left" vertical="top" indent="1"/>
    </xf>
    <xf numFmtId="0" fontId="3" fillId="42" borderId="1" applyNumberFormat="0" applyProtection="0">
      <alignment horizontal="left" vertical="center" indent="1"/>
    </xf>
    <xf numFmtId="0" fontId="1" fillId="42" borderId="8" applyNumberFormat="0" applyProtection="0">
      <alignment horizontal="left" vertical="top" indent="1"/>
    </xf>
    <xf numFmtId="0" fontId="1" fillId="46" borderId="10" applyNumberFormat="0">
      <protection locked="0"/>
    </xf>
    <xf numFmtId="0" fontId="4" fillId="40" borderId="11" applyBorder="0"/>
    <xf numFmtId="4" fontId="5" fillId="47" borderId="8" applyNumberFormat="0" applyProtection="0">
      <alignment vertical="center"/>
    </xf>
    <xf numFmtId="4" fontId="27" fillId="48" borderId="12" applyNumberFormat="0" applyProtection="0">
      <alignment vertical="center"/>
    </xf>
    <xf numFmtId="4" fontId="5" fillId="43" borderId="8" applyNumberFormat="0" applyProtection="0">
      <alignment horizontal="left" vertical="center" indent="1"/>
    </xf>
    <xf numFmtId="0" fontId="5" fillId="47" borderId="8" applyNumberFormat="0" applyProtection="0">
      <alignment horizontal="left" vertical="top" indent="1"/>
    </xf>
    <xf numFmtId="4" fontId="3" fillId="0" borderId="1" applyNumberFormat="0" applyProtection="0">
      <alignment horizontal="right" vertical="center"/>
    </xf>
    <xf numFmtId="4" fontId="27" fillId="49" borderId="1" applyNumberFormat="0" applyProtection="0">
      <alignment horizontal="right" vertical="center"/>
    </xf>
    <xf numFmtId="4" fontId="3" fillId="29" borderId="1" applyNumberFormat="0" applyProtection="0">
      <alignment horizontal="left" vertical="center" indent="1"/>
    </xf>
    <xf numFmtId="0" fontId="5" fillId="41" borderId="8" applyNumberFormat="0" applyProtection="0">
      <alignment horizontal="left" vertical="top" indent="1"/>
    </xf>
    <xf numFmtId="4" fontId="9" fillId="50" borderId="9" applyNumberFormat="0" applyProtection="0">
      <alignment horizontal="left" vertical="center" indent="1"/>
    </xf>
    <xf numFmtId="0" fontId="3" fillId="51" borderId="12"/>
    <xf numFmtId="4" fontId="10" fillId="46" borderId="1" applyNumberFormat="0" applyProtection="0">
      <alignment horizontal="right" vertical="center"/>
    </xf>
    <xf numFmtId="0" fontId="2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26" fillId="0" borderId="0" applyNumberFormat="0" applyFill="0" applyBorder="0" applyAlignment="0" applyProtection="0"/>
  </cellStyleXfs>
  <cellXfs count="187">
    <xf numFmtId="0" fontId="0" fillId="2" borderId="0" xfId="0"/>
    <xf numFmtId="0" fontId="6" fillId="2" borderId="0" xfId="0" applyFont="1"/>
    <xf numFmtId="0" fontId="4" fillId="52" borderId="14" xfId="70" applyFill="1" applyBorder="1"/>
    <xf numFmtId="0" fontId="4" fillId="52" borderId="15" xfId="70" applyFill="1" applyBorder="1"/>
    <xf numFmtId="0" fontId="0" fillId="53" borderId="16" xfId="0" applyFill="1" applyBorder="1"/>
    <xf numFmtId="0" fontId="0" fillId="53" borderId="16" xfId="0" applyFill="1" applyBorder="1" applyAlignment="1">
      <alignment vertical="center"/>
    </xf>
    <xf numFmtId="0" fontId="2" fillId="52" borderId="11" xfId="70" applyFont="1" applyFill="1" applyBorder="1"/>
    <xf numFmtId="0" fontId="0" fillId="49" borderId="17" xfId="0" applyFill="1" applyBorder="1"/>
    <xf numFmtId="0" fontId="0" fillId="2" borderId="0" xfId="0" applyAlignment="1"/>
    <xf numFmtId="0" fontId="0" fillId="49" borderId="14" xfId="0" applyFill="1" applyBorder="1"/>
    <xf numFmtId="0" fontId="0" fillId="49" borderId="0" xfId="0" applyFill="1" applyBorder="1"/>
    <xf numFmtId="0" fontId="0" fillId="49" borderId="21" xfId="0" applyFill="1" applyBorder="1"/>
    <xf numFmtId="0" fontId="4" fillId="53" borderId="16" xfId="0" applyFont="1" applyFill="1" applyBorder="1" applyAlignment="1">
      <alignment horizontal="right" vertical="center"/>
    </xf>
    <xf numFmtId="0" fontId="2" fillId="54" borderId="0" xfId="0" applyFont="1" applyFill="1"/>
    <xf numFmtId="0" fontId="0" fillId="53" borderId="16" xfId="0" quotePrefix="1" applyFill="1" applyBorder="1" applyAlignment="1">
      <alignment vertical="center"/>
    </xf>
    <xf numFmtId="0" fontId="28" fillId="54" borderId="0" xfId="0" applyFont="1" applyFill="1"/>
    <xf numFmtId="164" fontId="30" fillId="0" borderId="0" xfId="0" applyNumberFormat="1" applyFont="1" applyFill="1" applyBorder="1" applyAlignment="1" applyProtection="1">
      <alignment horizontal="right" wrapText="1"/>
      <protection hidden="1"/>
    </xf>
    <xf numFmtId="164" fontId="31" fillId="0" borderId="0" xfId="0" applyNumberFormat="1" applyFont="1" applyFill="1" applyBorder="1" applyAlignment="1" applyProtection="1">
      <alignment horizontal="right" wrapText="1"/>
      <protection hidden="1"/>
    </xf>
    <xf numFmtId="3" fontId="30" fillId="0" borderId="0" xfId="0" quotePrefix="1" applyNumberFormat="1" applyFont="1" applyFill="1" applyBorder="1" applyAlignment="1" applyProtection="1">
      <alignment horizontal="left" wrapText="1"/>
      <protection hidden="1"/>
    </xf>
    <xf numFmtId="3" fontId="30" fillId="0" borderId="0" xfId="0" applyNumberFormat="1" applyFont="1" applyFill="1" applyAlignment="1">
      <alignment horizontal="right"/>
    </xf>
    <xf numFmtId="0" fontId="30" fillId="0" borderId="0" xfId="0" applyFont="1" applyFill="1" applyBorder="1" applyAlignment="1" applyProtection="1">
      <alignment horizontal="left" wrapText="1"/>
      <protection hidden="1"/>
    </xf>
    <xf numFmtId="0" fontId="30" fillId="0" borderId="0" xfId="0" quotePrefix="1" applyFont="1" applyFill="1" applyBorder="1" applyAlignment="1" applyProtection="1">
      <alignment horizontal="left" wrapText="1"/>
      <protection hidden="1"/>
    </xf>
    <xf numFmtId="3" fontId="30" fillId="0" borderId="0" xfId="0" applyNumberFormat="1" applyFont="1" applyFill="1" applyBorder="1" applyAlignment="1" applyProtection="1">
      <alignment horizontal="right" wrapText="1"/>
      <protection hidden="1"/>
    </xf>
    <xf numFmtId="0" fontId="31" fillId="0" borderId="0" xfId="0" quotePrefix="1" applyFont="1" applyFill="1" applyBorder="1" applyAlignment="1" applyProtection="1">
      <alignment horizontal="left" wrapText="1"/>
      <protection hidden="1"/>
    </xf>
    <xf numFmtId="0" fontId="31" fillId="0" borderId="0" xfId="0" applyFont="1" applyFill="1" applyBorder="1" applyAlignment="1" applyProtection="1">
      <alignment horizontal="left" wrapText="1" indent="1"/>
      <protection hidden="1"/>
    </xf>
    <xf numFmtId="3" fontId="30" fillId="0" borderId="0" xfId="0" applyNumberFormat="1" applyFont="1" applyFill="1"/>
    <xf numFmtId="0" fontId="30" fillId="0" borderId="0" xfId="0" quotePrefix="1" applyFont="1" applyFill="1" applyBorder="1" applyAlignment="1" applyProtection="1">
      <alignment horizontal="left" vertical="center" wrapText="1"/>
      <protection hidden="1"/>
    </xf>
    <xf numFmtId="49" fontId="30" fillId="0" borderId="0" xfId="0" applyNumberFormat="1" applyFont="1" applyFill="1" applyBorder="1" applyAlignment="1" applyProtection="1">
      <alignment horizontal="left" wrapText="1"/>
      <protection hidden="1"/>
    </xf>
    <xf numFmtId="3" fontId="30" fillId="0" borderId="0" xfId="0" applyNumberFormat="1" applyFont="1" applyFill="1" applyBorder="1" applyAlignment="1" applyProtection="1">
      <alignment horizontal="left" wrapText="1"/>
      <protection hidden="1"/>
    </xf>
    <xf numFmtId="3" fontId="31" fillId="0" borderId="0" xfId="0" applyNumberFormat="1" applyFont="1" applyFill="1" applyAlignment="1">
      <alignment horizontal="right"/>
    </xf>
    <xf numFmtId="0" fontId="37" fillId="0" borderId="0" xfId="0" quotePrefix="1" applyFont="1" applyFill="1" applyBorder="1" applyAlignment="1" applyProtection="1">
      <alignment horizontal="left" wrapText="1"/>
      <protection hidden="1"/>
    </xf>
    <xf numFmtId="0" fontId="31" fillId="0" borderId="0" xfId="0" applyFont="1" applyFill="1" applyBorder="1" applyAlignment="1" applyProtection="1">
      <alignment horizontal="left" wrapText="1"/>
      <protection hidden="1"/>
    </xf>
    <xf numFmtId="164" fontId="30" fillId="0" borderId="0" xfId="0" applyNumberFormat="1" applyFont="1" applyFill="1" applyBorder="1" applyAlignment="1" applyProtection="1">
      <alignment horizontal="right" wrapText="1"/>
      <protection locked="0"/>
    </xf>
    <xf numFmtId="0" fontId="50" fillId="0" borderId="0" xfId="0" applyFont="1" applyFill="1" applyAlignment="1" applyProtection="1">
      <alignment horizontal="left" wrapText="1"/>
      <protection hidden="1"/>
    </xf>
    <xf numFmtId="0" fontId="0" fillId="0" borderId="0" xfId="0" applyFill="1"/>
    <xf numFmtId="164" fontId="47" fillId="0" borderId="23" xfId="0" applyNumberFormat="1" applyFont="1" applyFill="1" applyBorder="1" applyAlignment="1" applyProtection="1">
      <alignment horizontal="right" vertical="center" wrapText="1"/>
      <protection hidden="1"/>
    </xf>
    <xf numFmtId="164" fontId="47" fillId="0" borderId="24" xfId="0" applyNumberFormat="1" applyFont="1" applyFill="1" applyBorder="1" applyAlignment="1" applyProtection="1">
      <alignment horizontal="right" wrapText="1"/>
      <protection hidden="1"/>
    </xf>
    <xf numFmtId="164" fontId="48" fillId="0" borderId="0" xfId="0" applyNumberFormat="1" applyFont="1" applyFill="1" applyBorder="1" applyAlignment="1" applyProtection="1">
      <alignment horizontal="right" wrapText="1"/>
      <protection hidden="1"/>
    </xf>
    <xf numFmtId="3" fontId="31" fillId="0" borderId="0" xfId="0" applyNumberFormat="1" applyFont="1" applyFill="1" applyBorder="1" applyAlignment="1" applyProtection="1">
      <alignment horizontal="left" wrapText="1"/>
      <protection hidden="1"/>
    </xf>
    <xf numFmtId="164" fontId="49" fillId="0" borderId="0" xfId="0" applyNumberFormat="1" applyFont="1" applyFill="1" applyBorder="1" applyAlignment="1" applyProtection="1">
      <alignment horizontal="right" wrapText="1"/>
      <protection hidden="1"/>
    </xf>
    <xf numFmtId="3" fontId="32" fillId="0" borderId="0" xfId="0" applyNumberFormat="1" applyFont="1" applyFill="1" applyBorder="1" applyAlignment="1" applyProtection="1">
      <alignment horizontal="left" wrapText="1" indent="2"/>
      <protection hidden="1"/>
    </xf>
    <xf numFmtId="49" fontId="32" fillId="0" borderId="0" xfId="0" applyNumberFormat="1" applyFont="1" applyFill="1" applyBorder="1" applyAlignment="1" applyProtection="1">
      <alignment horizontal="left" wrapText="1" indent="2"/>
      <protection hidden="1"/>
    </xf>
    <xf numFmtId="0" fontId="33" fillId="0" borderId="0" xfId="0" applyFont="1" applyFill="1" applyBorder="1" applyAlignment="1" applyProtection="1">
      <alignment horizontal="left" wrapText="1"/>
      <protection hidden="1"/>
    </xf>
    <xf numFmtId="3" fontId="31" fillId="0" borderId="0" xfId="0" applyNumberFormat="1" applyFont="1" applyFill="1" applyBorder="1" applyAlignment="1" applyProtection="1">
      <alignment horizontal="left" wrapText="1" indent="1"/>
      <protection hidden="1"/>
    </xf>
    <xf numFmtId="0" fontId="30" fillId="0" borderId="0" xfId="0" applyFont="1" applyFill="1" applyAlignment="1" applyProtection="1">
      <alignment horizontal="left" vertical="center" wrapText="1"/>
      <protection hidden="1"/>
    </xf>
    <xf numFmtId="164" fontId="30" fillId="0" borderId="0" xfId="0" applyNumberFormat="1" applyFont="1" applyFill="1" applyAlignment="1" applyProtection="1">
      <alignment horizontal="right" wrapText="1"/>
      <protection hidden="1"/>
    </xf>
    <xf numFmtId="0" fontId="30" fillId="0" borderId="0" xfId="0" applyFont="1" applyFill="1"/>
    <xf numFmtId="0" fontId="30" fillId="0" borderId="0" xfId="0" quotePrefix="1" applyFont="1" applyFill="1" applyAlignment="1" applyProtection="1">
      <alignment horizontal="left" vertical="center" wrapText="1"/>
      <protection hidden="1"/>
    </xf>
    <xf numFmtId="3" fontId="31" fillId="0" borderId="0" xfId="0" quotePrefix="1" applyNumberFormat="1" applyFont="1" applyFill="1" applyBorder="1" applyAlignment="1" applyProtection="1">
      <alignment horizontal="left" vertical="center" wrapText="1"/>
      <protection hidden="1"/>
    </xf>
    <xf numFmtId="164" fontId="31" fillId="0" borderId="0" xfId="0" applyNumberFormat="1" applyFont="1" applyFill="1" applyBorder="1" applyAlignment="1" applyProtection="1">
      <alignment horizontal="right" wrapText="1"/>
      <protection locked="0"/>
    </xf>
    <xf numFmtId="0" fontId="30" fillId="0" borderId="0" xfId="0" quotePrefix="1" applyFont="1" applyFill="1" applyAlignment="1" applyProtection="1">
      <alignment horizontal="left" wrapText="1"/>
      <protection hidden="1"/>
    </xf>
    <xf numFmtId="0" fontId="37" fillId="0" borderId="0" xfId="0" applyFont="1" applyFill="1"/>
    <xf numFmtId="3" fontId="30" fillId="0" borderId="0" xfId="0" applyNumberFormat="1" applyFont="1" applyFill="1" applyAlignment="1" applyProtection="1">
      <alignment horizontal="center" vertical="center" wrapText="1"/>
      <protection hidden="1"/>
    </xf>
    <xf numFmtId="0" fontId="38" fillId="0" borderId="0" xfId="0" quotePrefix="1" applyFont="1" applyFill="1" applyAlignment="1" applyProtection="1">
      <alignment horizontal="left" vertical="center" wrapText="1"/>
      <protection hidden="1"/>
    </xf>
    <xf numFmtId="49" fontId="31" fillId="0" borderId="0" xfId="0" quotePrefix="1" applyNumberFormat="1" applyFont="1" applyFill="1" applyBorder="1" applyAlignment="1" applyProtection="1">
      <alignment horizontal="left" wrapText="1" indent="1"/>
      <protection hidden="1"/>
    </xf>
    <xf numFmtId="49" fontId="31" fillId="0" borderId="0" xfId="0" applyNumberFormat="1" applyFont="1" applyFill="1" applyBorder="1" applyAlignment="1" applyProtection="1">
      <alignment horizontal="left" wrapText="1" indent="1"/>
      <protection hidden="1"/>
    </xf>
    <xf numFmtId="0" fontId="37" fillId="0" borderId="0" xfId="0" applyFont="1" applyFill="1" applyBorder="1" applyAlignment="1" applyProtection="1">
      <alignment horizontal="left" wrapText="1"/>
      <protection hidden="1"/>
    </xf>
    <xf numFmtId="0" fontId="30" fillId="0" borderId="0" xfId="0" applyFont="1" applyFill="1" applyAlignment="1" applyProtection="1">
      <alignment vertical="center"/>
      <protection hidden="1"/>
    </xf>
    <xf numFmtId="3" fontId="30" fillId="0" borderId="0" xfId="0" applyNumberFormat="1" applyFont="1" applyFill="1" applyAlignment="1" applyProtection="1">
      <alignment horizontal="left" vertical="center" wrapText="1"/>
      <protection hidden="1"/>
    </xf>
    <xf numFmtId="0" fontId="48" fillId="0" borderId="0" xfId="0" applyFont="1" applyFill="1" applyAlignment="1" applyProtection="1">
      <alignment horizontal="center" vertical="center" wrapText="1"/>
      <protection hidden="1"/>
    </xf>
    <xf numFmtId="3" fontId="30" fillId="0" borderId="0" xfId="0" applyNumberFormat="1" applyFont="1" applyFill="1" applyAlignment="1" applyProtection="1">
      <alignment vertical="center" wrapText="1"/>
      <protection hidden="1"/>
    </xf>
    <xf numFmtId="0" fontId="51" fillId="0" borderId="28" xfId="0" applyFont="1" applyFill="1" applyBorder="1" applyAlignment="1" applyProtection="1">
      <alignment horizontal="left" vertical="center" wrapText="1"/>
      <protection hidden="1"/>
    </xf>
    <xf numFmtId="3" fontId="52" fillId="0" borderId="28" xfId="0" applyNumberFormat="1" applyFont="1" applyFill="1" applyBorder="1" applyAlignment="1" applyProtection="1">
      <alignment horizontal="right" vertical="center" wrapText="1"/>
      <protection hidden="1"/>
    </xf>
    <xf numFmtId="164" fontId="52" fillId="0" borderId="28" xfId="0" applyNumberFormat="1" applyFont="1" applyFill="1" applyBorder="1" applyAlignment="1" applyProtection="1">
      <alignment horizontal="right" vertical="center" wrapText="1"/>
      <protection hidden="1"/>
    </xf>
    <xf numFmtId="0" fontId="51" fillId="0" borderId="26" xfId="0" applyFont="1" applyFill="1" applyBorder="1" applyAlignment="1" applyProtection="1">
      <alignment horizontal="left" vertical="center" wrapText="1"/>
      <protection hidden="1"/>
    </xf>
    <xf numFmtId="3" fontId="51" fillId="0" borderId="26" xfId="0" applyNumberFormat="1" applyFont="1" applyFill="1" applyBorder="1" applyAlignment="1" applyProtection="1">
      <alignment horizontal="right" vertical="center" wrapText="1"/>
      <protection hidden="1"/>
    </xf>
    <xf numFmtId="164" fontId="51" fillId="0" borderId="26" xfId="0" applyNumberFormat="1" applyFont="1" applyFill="1" applyBorder="1" applyAlignment="1" applyProtection="1">
      <alignment horizontal="right" vertical="center" wrapText="1"/>
      <protection hidden="1"/>
    </xf>
    <xf numFmtId="0" fontId="51" fillId="0" borderId="27" xfId="0" applyFont="1" applyFill="1" applyBorder="1" applyAlignment="1" applyProtection="1">
      <alignment horizontal="left" wrapText="1"/>
      <protection hidden="1"/>
    </xf>
    <xf numFmtId="3" fontId="51" fillId="0" borderId="27" xfId="0" applyNumberFormat="1" applyFont="1" applyFill="1" applyBorder="1" applyAlignment="1" applyProtection="1">
      <alignment horizontal="right" wrapText="1"/>
      <protection hidden="1"/>
    </xf>
    <xf numFmtId="164" fontId="51" fillId="0" borderId="27" xfId="0" applyNumberFormat="1" applyFont="1" applyFill="1" applyBorder="1" applyAlignment="1" applyProtection="1">
      <alignment horizontal="right" wrapText="1"/>
      <protection hidden="1"/>
    </xf>
    <xf numFmtId="0" fontId="51" fillId="0" borderId="29" xfId="0" applyFont="1" applyFill="1" applyBorder="1" applyAlignment="1" applyProtection="1">
      <alignment horizontal="left" wrapText="1"/>
      <protection hidden="1"/>
    </xf>
    <xf numFmtId="3" fontId="51" fillId="0" borderId="29" xfId="0" applyNumberFormat="1" applyFont="1" applyFill="1" applyBorder="1" applyAlignment="1" applyProtection="1">
      <alignment horizontal="right" wrapText="1"/>
      <protection hidden="1"/>
    </xf>
    <xf numFmtId="164" fontId="51" fillId="0" borderId="29" xfId="0" applyNumberFormat="1" applyFont="1" applyFill="1" applyBorder="1" applyAlignment="1" applyProtection="1">
      <alignment horizontal="right" wrapText="1"/>
      <protection hidden="1"/>
    </xf>
    <xf numFmtId="3" fontId="31" fillId="0" borderId="0" xfId="0" applyNumberFormat="1" applyFont="1" applyFill="1" applyBorder="1" applyAlignment="1" applyProtection="1">
      <alignment horizontal="right" wrapText="1"/>
      <protection hidden="1"/>
    </xf>
    <xf numFmtId="0" fontId="37" fillId="0" borderId="0" xfId="0" quotePrefix="1" applyFont="1" applyFill="1" applyAlignment="1" applyProtection="1">
      <alignment vertical="center" wrapText="1"/>
      <protection hidden="1"/>
    </xf>
    <xf numFmtId="0" fontId="37" fillId="0" borderId="0" xfId="0" applyFont="1" applyFill="1" applyAlignment="1" applyProtection="1">
      <alignment vertical="center" wrapText="1"/>
      <protection hidden="1"/>
    </xf>
    <xf numFmtId="0" fontId="37" fillId="0" borderId="0" xfId="0" applyFont="1" applyFill="1" applyBorder="1" applyAlignment="1" applyProtection="1">
      <alignment wrapText="1"/>
      <protection hidden="1"/>
    </xf>
    <xf numFmtId="0" fontId="0" fillId="49" borderId="20" xfId="0" applyFill="1" applyBorder="1" applyAlignment="1"/>
    <xf numFmtId="0" fontId="0" fillId="49" borderId="21" xfId="0" quotePrefix="1" applyFill="1" applyBorder="1" applyAlignment="1"/>
    <xf numFmtId="0" fontId="0" fillId="49" borderId="0" xfId="0" applyFill="1" applyBorder="1" applyAlignment="1"/>
    <xf numFmtId="0" fontId="0" fillId="49" borderId="19" xfId="0" quotePrefix="1" applyFill="1" applyBorder="1" applyAlignment="1"/>
    <xf numFmtId="0" fontId="0" fillId="49" borderId="18" xfId="0" applyFill="1" applyBorder="1" applyAlignment="1"/>
    <xf numFmtId="0" fontId="0" fillId="49" borderId="0" xfId="0" quotePrefix="1" applyFill="1" applyBorder="1" applyAlignment="1"/>
    <xf numFmtId="0" fontId="0" fillId="49" borderId="11" xfId="0" applyFill="1" applyBorder="1" applyAlignment="1"/>
    <xf numFmtId="0" fontId="0" fillId="49" borderId="14" xfId="0" quotePrefix="1" applyFill="1" applyBorder="1" applyAlignment="1"/>
    <xf numFmtId="0" fontId="0" fillId="49" borderId="14" xfId="0" applyFill="1" applyBorder="1" applyAlignment="1"/>
    <xf numFmtId="0" fontId="0" fillId="49" borderId="15" xfId="0" quotePrefix="1" applyFill="1" applyBorder="1" applyAlignment="1"/>
    <xf numFmtId="0" fontId="0" fillId="49" borderId="21" xfId="0" applyFill="1" applyBorder="1" applyAlignment="1"/>
    <xf numFmtId="0" fontId="0" fillId="49" borderId="22" xfId="0" quotePrefix="1" applyFill="1" applyBorder="1" applyAlignment="1"/>
    <xf numFmtId="49" fontId="0" fillId="2" borderId="0" xfId="0" quotePrefix="1" applyNumberFormat="1" applyAlignment="1"/>
    <xf numFmtId="3" fontId="30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29" fillId="0" borderId="0" xfId="0" applyFont="1" applyFill="1" applyBorder="1" applyAlignment="1" applyProtection="1">
      <alignment horizontal="center" vertical="center" wrapText="1"/>
      <protection hidden="1"/>
    </xf>
    <xf numFmtId="0" fontId="30" fillId="0" borderId="0" xfId="0" applyFont="1" applyFill="1" applyProtection="1">
      <protection hidden="1"/>
    </xf>
    <xf numFmtId="0" fontId="34" fillId="0" borderId="0" xfId="0" applyFont="1" applyFill="1" applyProtection="1">
      <protection hidden="1"/>
    </xf>
    <xf numFmtId="0" fontId="34" fillId="0" borderId="0" xfId="0" applyFont="1" applyFill="1" applyAlignment="1" applyProtection="1">
      <protection hidden="1"/>
    </xf>
    <xf numFmtId="0" fontId="30" fillId="0" borderId="0" xfId="0" applyFont="1" applyFill="1" applyAlignment="1" applyProtection="1">
      <alignment vertical="center" wrapText="1"/>
      <protection hidden="1"/>
    </xf>
    <xf numFmtId="0" fontId="30" fillId="0" borderId="0" xfId="0" quotePrefix="1" applyFont="1" applyFill="1" applyAlignment="1" applyProtection="1">
      <alignment wrapText="1"/>
      <protection hidden="1"/>
    </xf>
    <xf numFmtId="3" fontId="30" fillId="0" borderId="0" xfId="0" applyNumberFormat="1" applyFont="1" applyFill="1" applyAlignment="1" applyProtection="1">
      <alignment horizontal="right" wrapText="1"/>
      <protection hidden="1"/>
    </xf>
    <xf numFmtId="0" fontId="30" fillId="0" borderId="0" xfId="0" applyFont="1" applyFill="1" applyAlignment="1" applyProtection="1">
      <protection hidden="1"/>
    </xf>
    <xf numFmtId="0" fontId="30" fillId="0" borderId="0" xfId="0" applyFont="1" applyFill="1" applyAlignment="1" applyProtection="1">
      <alignment wrapText="1"/>
      <protection hidden="1"/>
    </xf>
    <xf numFmtId="0" fontId="30" fillId="0" borderId="0" xfId="0" quotePrefix="1" applyFont="1" applyFill="1" applyAlignment="1" applyProtection="1">
      <protection hidden="1"/>
    </xf>
    <xf numFmtId="0" fontId="30" fillId="0" borderId="0" xfId="0" quotePrefix="1" applyFont="1" applyFill="1" applyAlignment="1" applyProtection="1">
      <alignment vertical="center" wrapText="1"/>
      <protection hidden="1"/>
    </xf>
    <xf numFmtId="0" fontId="30" fillId="0" borderId="0" xfId="0" quotePrefix="1" applyFont="1" applyFill="1" applyBorder="1" applyAlignment="1" applyProtection="1">
      <alignment wrapText="1"/>
      <protection hidden="1"/>
    </xf>
    <xf numFmtId="0" fontId="37" fillId="0" borderId="0" xfId="0" applyFont="1" applyFill="1" applyProtection="1">
      <protection hidden="1"/>
    </xf>
    <xf numFmtId="0" fontId="47" fillId="0" borderId="0" xfId="0" applyFont="1" applyFill="1" applyBorder="1" applyAlignment="1" applyProtection="1">
      <alignment vertical="center" wrapText="1"/>
      <protection hidden="1"/>
    </xf>
    <xf numFmtId="3" fontId="47" fillId="0" borderId="0" xfId="0" applyNumberFormat="1" applyFont="1" applyFill="1" applyBorder="1" applyAlignment="1" applyProtection="1">
      <alignment horizontal="right" wrapText="1"/>
      <protection hidden="1"/>
    </xf>
    <xf numFmtId="0" fontId="56" fillId="0" borderId="0" xfId="0" applyFont="1" applyFill="1" applyBorder="1" applyAlignment="1" applyProtection="1">
      <alignment wrapText="1"/>
      <protection hidden="1"/>
    </xf>
    <xf numFmtId="0" fontId="56" fillId="0" borderId="0" xfId="0" applyFont="1" applyFill="1" applyBorder="1" applyAlignment="1" applyProtection="1">
      <alignment vertical="center" wrapText="1"/>
      <protection hidden="1"/>
    </xf>
    <xf numFmtId="0" fontId="30" fillId="0" borderId="0" xfId="0" applyFont="1" applyFill="1" applyAlignment="1" applyProtection="1">
      <alignment horizontal="right" wrapText="1"/>
      <protection hidden="1"/>
    </xf>
    <xf numFmtId="0" fontId="52" fillId="0" borderId="0" xfId="0" applyFont="1" applyFill="1" applyBorder="1" applyAlignment="1" applyProtection="1">
      <alignment horizontal="left" vertical="center" wrapText="1"/>
      <protection hidden="1"/>
    </xf>
    <xf numFmtId="0" fontId="55" fillId="0" borderId="0" xfId="0" applyFont="1" applyFill="1"/>
    <xf numFmtId="0" fontId="0" fillId="53" borderId="16" xfId="0" applyFill="1" applyBorder="1" applyAlignment="1"/>
    <xf numFmtId="0" fontId="0" fillId="49" borderId="35" xfId="0" applyFill="1" applyBorder="1"/>
    <xf numFmtId="0" fontId="0" fillId="49" borderId="36" xfId="0" applyFill="1" applyBorder="1"/>
    <xf numFmtId="49" fontId="0" fillId="53" borderId="16" xfId="0" quotePrefix="1" applyNumberFormat="1" applyFill="1" applyBorder="1" applyAlignment="1">
      <alignment vertical="center"/>
    </xf>
    <xf numFmtId="49" fontId="0" fillId="53" borderId="16" xfId="0" quotePrefix="1" applyNumberFormat="1" applyFill="1" applyBorder="1" applyAlignment="1"/>
    <xf numFmtId="3" fontId="52" fillId="0" borderId="0" xfId="0" applyNumberFormat="1" applyFont="1" applyFill="1" applyBorder="1" applyAlignment="1" applyProtection="1">
      <alignment vertical="center" wrapText="1"/>
      <protection hidden="1"/>
    </xf>
    <xf numFmtId="3" fontId="30" fillId="0" borderId="0" xfId="0" applyNumberFormat="1" applyFont="1" applyFill="1" applyBorder="1" applyAlignment="1" applyProtection="1">
      <alignment wrapText="1"/>
      <protection hidden="1"/>
    </xf>
    <xf numFmtId="3" fontId="30" fillId="0" borderId="0" xfId="0" applyNumberFormat="1" applyFont="1" applyFill="1" applyAlignment="1" applyProtection="1">
      <alignment wrapText="1"/>
      <protection hidden="1"/>
    </xf>
    <xf numFmtId="3" fontId="30" fillId="0" borderId="0" xfId="0" applyNumberFormat="1" applyFont="1" applyFill="1" applyAlignment="1" applyProtection="1">
      <protection locked="0"/>
    </xf>
    <xf numFmtId="164" fontId="52" fillId="0" borderId="0" xfId="0" applyNumberFormat="1" applyFont="1" applyFill="1" applyBorder="1" applyAlignment="1" applyProtection="1">
      <alignment vertical="center" wrapText="1"/>
      <protection hidden="1"/>
    </xf>
    <xf numFmtId="164" fontId="51" fillId="0" borderId="29" xfId="0" applyNumberFormat="1" applyFont="1" applyFill="1" applyBorder="1" applyAlignment="1" applyProtection="1">
      <alignment wrapText="1"/>
      <protection hidden="1"/>
    </xf>
    <xf numFmtId="164" fontId="30" fillId="0" borderId="0" xfId="0" applyNumberFormat="1" applyFont="1" applyFill="1" applyBorder="1" applyAlignment="1" applyProtection="1">
      <alignment wrapText="1"/>
      <protection hidden="1"/>
    </xf>
    <xf numFmtId="164" fontId="30" fillId="0" borderId="0" xfId="0" applyNumberFormat="1" applyFont="1" applyFill="1" applyAlignment="1" applyProtection="1">
      <alignment wrapText="1"/>
      <protection hidden="1"/>
    </xf>
    <xf numFmtId="164" fontId="30" fillId="0" borderId="0" xfId="0" applyNumberFormat="1" applyFont="1" applyFill="1" applyAlignment="1" applyProtection="1">
      <protection locked="0"/>
    </xf>
    <xf numFmtId="3" fontId="51" fillId="0" borderId="29" xfId="0" applyNumberFormat="1" applyFont="1" applyFill="1" applyBorder="1" applyAlignment="1" applyProtection="1">
      <alignment wrapText="1"/>
      <protection hidden="1"/>
    </xf>
    <xf numFmtId="164" fontId="47" fillId="0" borderId="0" xfId="0" applyNumberFormat="1" applyFont="1" applyFill="1" applyBorder="1" applyAlignment="1" applyProtection="1">
      <alignment horizontal="right" wrapText="1"/>
      <protection hidden="1"/>
    </xf>
    <xf numFmtId="164" fontId="30" fillId="0" borderId="0" xfId="0" applyNumberFormat="1" applyFont="1" applyFill="1" applyBorder="1" applyAlignment="1" applyProtection="1">
      <alignment horizontal="right" vertical="center" wrapText="1"/>
      <protection hidden="1"/>
    </xf>
    <xf numFmtId="164" fontId="30" fillId="0" borderId="0" xfId="0" applyNumberFormat="1" applyFont="1" applyFill="1" applyAlignment="1">
      <alignment horizontal="right"/>
    </xf>
    <xf numFmtId="164" fontId="30" fillId="0" borderId="0" xfId="0" applyNumberFormat="1" applyFont="1" applyFill="1"/>
    <xf numFmtId="165" fontId="30" fillId="0" borderId="0" xfId="0" applyNumberFormat="1" applyFont="1" applyFill="1" applyAlignment="1">
      <alignment horizontal="right"/>
    </xf>
    <xf numFmtId="165" fontId="30" fillId="0" borderId="0" xfId="0" applyNumberFormat="1" applyFont="1" applyFill="1"/>
    <xf numFmtId="164" fontId="31" fillId="0" borderId="0" xfId="0" applyNumberFormat="1" applyFont="1" applyFill="1" applyAlignment="1">
      <alignment horizontal="right"/>
    </xf>
    <xf numFmtId="164" fontId="52" fillId="0" borderId="37" xfId="0" applyNumberFormat="1" applyFont="1" applyFill="1" applyBorder="1" applyAlignment="1" applyProtection="1">
      <alignment horizontal="right" vertical="center" wrapText="1"/>
      <protection hidden="1"/>
    </xf>
    <xf numFmtId="164" fontId="46" fillId="0" borderId="37" xfId="0" applyNumberFormat="1" applyFont="1" applyFill="1" applyBorder="1" applyAlignment="1" applyProtection="1">
      <alignment horizontal="right" vertical="center" wrapText="1"/>
      <protection hidden="1"/>
    </xf>
    <xf numFmtId="0" fontId="37" fillId="0" borderId="0" xfId="0" applyFont="1" applyFill="1" applyAlignment="1" applyProtection="1">
      <alignment horizontal="left" vertical="center"/>
      <protection hidden="1"/>
    </xf>
    <xf numFmtId="0" fontId="37" fillId="0" borderId="0" xfId="0" applyFont="1" applyFill="1" applyAlignment="1" applyProtection="1">
      <alignment horizontal="left" vertical="center" wrapText="1"/>
      <protection hidden="1"/>
    </xf>
    <xf numFmtId="0" fontId="30" fillId="0" borderId="0" xfId="0" quotePrefix="1" applyFont="1" applyFill="1" applyAlignment="1" applyProtection="1">
      <alignment horizontal="center" vertical="center" wrapText="1"/>
      <protection hidden="1"/>
    </xf>
    <xf numFmtId="0" fontId="43" fillId="0" borderId="0" xfId="0" quotePrefix="1" applyFont="1" applyFill="1" applyAlignment="1" applyProtection="1">
      <alignment horizontal="left" vertical="center" wrapText="1"/>
      <protection hidden="1"/>
    </xf>
    <xf numFmtId="0" fontId="30" fillId="0" borderId="0" xfId="0" applyFont="1" applyFill="1" applyAlignment="1" applyProtection="1">
      <alignment horizontal="center" vertical="center" wrapText="1"/>
      <protection hidden="1"/>
    </xf>
    <xf numFmtId="0" fontId="44" fillId="57" borderId="39" xfId="0" applyFont="1" applyFill="1" applyBorder="1" applyAlignment="1" applyProtection="1">
      <alignment horizontal="center" vertical="center" wrapText="1"/>
      <protection hidden="1"/>
    </xf>
    <xf numFmtId="0" fontId="57" fillId="57" borderId="39" xfId="0" applyFont="1" applyFill="1" applyBorder="1" applyAlignment="1" applyProtection="1">
      <alignment horizontal="center" vertical="center" wrapText="1"/>
      <protection hidden="1"/>
    </xf>
    <xf numFmtId="0" fontId="58" fillId="55" borderId="39" xfId="0" applyFont="1" applyFill="1" applyBorder="1" applyAlignment="1" applyProtection="1">
      <alignment horizontal="center" vertical="center" wrapText="1"/>
      <protection hidden="1"/>
    </xf>
    <xf numFmtId="0" fontId="58" fillId="56" borderId="39" xfId="0" applyFont="1" applyFill="1" applyBorder="1" applyAlignment="1" applyProtection="1">
      <alignment horizontal="center" vertical="center" wrapText="1"/>
      <protection hidden="1"/>
    </xf>
    <xf numFmtId="0" fontId="52" fillId="0" borderId="0" xfId="0" applyFont="1" applyFill="1" applyBorder="1" applyAlignment="1" applyProtection="1">
      <alignment vertical="center" wrapText="1"/>
      <protection hidden="1"/>
    </xf>
    <xf numFmtId="3" fontId="0" fillId="0" borderId="0" xfId="0" applyNumberFormat="1" applyFill="1"/>
    <xf numFmtId="0" fontId="0" fillId="49" borderId="44" xfId="0" applyFill="1" applyBorder="1"/>
    <xf numFmtId="0" fontId="44" fillId="57" borderId="39" xfId="0" applyFont="1" applyFill="1" applyBorder="1" applyAlignment="1" applyProtection="1">
      <alignment horizontal="center" vertical="center" wrapText="1"/>
      <protection hidden="1"/>
    </xf>
    <xf numFmtId="0" fontId="44" fillId="55" borderId="39" xfId="0" applyFont="1" applyFill="1" applyBorder="1" applyAlignment="1" applyProtection="1">
      <alignment horizontal="center" vertical="center" wrapText="1"/>
      <protection hidden="1"/>
    </xf>
    <xf numFmtId="0" fontId="30" fillId="0" borderId="0" xfId="0" applyFont="1" applyFill="1" applyAlignment="1">
      <alignment horizontal="right"/>
    </xf>
    <xf numFmtId="0" fontId="44" fillId="55" borderId="39" xfId="0" applyFont="1" applyFill="1" applyBorder="1" applyAlignment="1" applyProtection="1">
      <alignment horizontal="center" vertical="center" wrapText="1"/>
      <protection hidden="1"/>
    </xf>
    <xf numFmtId="0" fontId="57" fillId="55" borderId="39" xfId="0" applyFont="1" applyFill="1" applyBorder="1" applyAlignment="1" applyProtection="1">
      <alignment horizontal="center" vertical="center" wrapText="1"/>
      <protection hidden="1"/>
    </xf>
    <xf numFmtId="0" fontId="57" fillId="56" borderId="39" xfId="0" applyFont="1" applyFill="1" applyBorder="1" applyAlignment="1" applyProtection="1">
      <alignment horizontal="center" vertical="center" wrapText="1"/>
      <protection hidden="1"/>
    </xf>
    <xf numFmtId="0" fontId="52" fillId="0" borderId="0" xfId="0" applyFont="1" applyFill="1" applyBorder="1" applyAlignment="1" applyProtection="1">
      <alignment horizontal="center" vertical="center" wrapText="1"/>
      <protection hidden="1"/>
    </xf>
    <xf numFmtId="0" fontId="52" fillId="0" borderId="33" xfId="0" applyFont="1" applyFill="1" applyBorder="1" applyAlignment="1" applyProtection="1">
      <alignment horizontal="center" vertical="center" wrapText="1"/>
      <protection hidden="1"/>
    </xf>
    <xf numFmtId="0" fontId="29" fillId="55" borderId="34" xfId="0" applyFont="1" applyFill="1" applyBorder="1" applyAlignment="1" applyProtection="1">
      <alignment horizontal="center" vertical="center" wrapText="1"/>
      <protection hidden="1"/>
    </xf>
    <xf numFmtId="0" fontId="29" fillId="55" borderId="38" xfId="0" applyFont="1" applyFill="1" applyBorder="1" applyAlignment="1" applyProtection="1">
      <alignment horizontal="center" vertical="center" wrapText="1"/>
      <protection hidden="1"/>
    </xf>
    <xf numFmtId="0" fontId="29" fillId="55" borderId="39" xfId="0" applyFont="1" applyFill="1" applyBorder="1" applyAlignment="1" applyProtection="1">
      <alignment horizontal="center" vertical="center" wrapText="1"/>
      <protection hidden="1"/>
    </xf>
    <xf numFmtId="0" fontId="29" fillId="55" borderId="40" xfId="0" applyFont="1" applyFill="1" applyBorder="1" applyAlignment="1" applyProtection="1">
      <alignment horizontal="center" vertical="center" wrapText="1"/>
      <protection hidden="1"/>
    </xf>
    <xf numFmtId="0" fontId="29" fillId="55" borderId="41" xfId="0" applyFont="1" applyFill="1" applyBorder="1" applyAlignment="1" applyProtection="1">
      <alignment horizontal="center" vertical="center" wrapText="1"/>
      <protection hidden="1"/>
    </xf>
    <xf numFmtId="0" fontId="29" fillId="55" borderId="42" xfId="0" applyFont="1" applyFill="1" applyBorder="1" applyAlignment="1" applyProtection="1">
      <alignment horizontal="center" vertical="center" wrapText="1"/>
      <protection hidden="1"/>
    </xf>
    <xf numFmtId="0" fontId="37" fillId="0" borderId="0" xfId="0" quotePrefix="1" applyFont="1" applyFill="1" applyAlignment="1" applyProtection="1">
      <alignment horizontal="left" vertical="center" wrapText="1"/>
      <protection hidden="1"/>
    </xf>
    <xf numFmtId="0" fontId="37" fillId="0" borderId="0" xfId="0" applyFont="1" applyFill="1" applyAlignment="1" applyProtection="1">
      <alignment horizontal="left" vertical="center" wrapText="1"/>
      <protection hidden="1"/>
    </xf>
    <xf numFmtId="0" fontId="30" fillId="0" borderId="0" xfId="0" quotePrefix="1" applyFont="1" applyFill="1" applyAlignment="1" applyProtection="1">
      <alignment horizontal="center" vertical="center" wrapText="1"/>
      <protection hidden="1"/>
    </xf>
    <xf numFmtId="0" fontId="30" fillId="0" borderId="30" xfId="0" applyFont="1" applyFill="1" applyBorder="1" applyAlignment="1" applyProtection="1">
      <alignment horizontal="left" vertical="center" wrapText="1"/>
      <protection hidden="1"/>
    </xf>
    <xf numFmtId="0" fontId="30" fillId="0" borderId="0" xfId="0" applyFont="1" applyFill="1" applyBorder="1" applyAlignment="1" applyProtection="1">
      <alignment horizontal="left" vertical="center" wrapText="1"/>
      <protection hidden="1"/>
    </xf>
    <xf numFmtId="0" fontId="29" fillId="57" borderId="31" xfId="0" applyFont="1" applyFill="1" applyBorder="1" applyAlignment="1" applyProtection="1">
      <alignment horizontal="center" vertical="center" wrapText="1"/>
      <protection hidden="1"/>
    </xf>
    <xf numFmtId="0" fontId="29" fillId="57" borderId="32" xfId="0" applyFont="1" applyFill="1" applyBorder="1" applyAlignment="1" applyProtection="1">
      <alignment horizontal="center" vertical="center" wrapText="1"/>
      <protection hidden="1"/>
    </xf>
    <xf numFmtId="0" fontId="44" fillId="57" borderId="43" xfId="0" applyFont="1" applyFill="1" applyBorder="1" applyAlignment="1" applyProtection="1">
      <alignment horizontal="center" vertical="center" wrapText="1"/>
      <protection hidden="1"/>
    </xf>
    <xf numFmtId="0" fontId="44" fillId="57" borderId="39" xfId="0" applyFont="1" applyFill="1" applyBorder="1" applyAlignment="1" applyProtection="1">
      <alignment horizontal="center" vertical="center" wrapText="1"/>
      <protection hidden="1"/>
    </xf>
    <xf numFmtId="0" fontId="29" fillId="57" borderId="39" xfId="0" applyFont="1" applyFill="1" applyBorder="1" applyAlignment="1" applyProtection="1">
      <alignment horizontal="center" vertical="center" wrapText="1"/>
      <protection hidden="1"/>
    </xf>
    <xf numFmtId="0" fontId="52" fillId="0" borderId="0" xfId="0" applyFont="1" applyFill="1" applyAlignment="1" applyProtection="1">
      <alignment horizontal="center" wrapText="1"/>
      <protection hidden="1"/>
    </xf>
    <xf numFmtId="0" fontId="57" fillId="55" borderId="25" xfId="0" applyFont="1" applyFill="1" applyBorder="1" applyAlignment="1" applyProtection="1">
      <alignment horizontal="center" vertical="center" wrapText="1"/>
      <protection hidden="1"/>
    </xf>
    <xf numFmtId="0" fontId="57" fillId="55" borderId="39" xfId="0" applyFont="1" applyFill="1" applyBorder="1" applyAlignment="1" applyProtection="1">
      <alignment horizontal="center" vertical="center" wrapText="1"/>
      <protection hidden="1"/>
    </xf>
    <xf numFmtId="3" fontId="34" fillId="0" borderId="0" xfId="0" applyNumberFormat="1" applyFont="1" applyFill="1" applyBorder="1" applyAlignment="1" applyProtection="1">
      <alignment horizontal="center" wrapText="1"/>
      <protection hidden="1"/>
    </xf>
    <xf numFmtId="0" fontId="34" fillId="0" borderId="0" xfId="0" applyFont="1" applyFill="1" applyAlignment="1" applyProtection="1">
      <alignment horizontal="center" wrapText="1"/>
      <protection hidden="1"/>
    </xf>
    <xf numFmtId="0" fontId="34" fillId="0" borderId="0" xfId="0" applyFont="1" applyFill="1" applyBorder="1" applyAlignment="1" applyProtection="1">
      <alignment horizontal="center" wrapText="1"/>
      <protection hidden="1"/>
    </xf>
    <xf numFmtId="0" fontId="43" fillId="0" borderId="0" xfId="0" quotePrefix="1" applyFont="1" applyFill="1" applyAlignment="1" applyProtection="1">
      <alignment horizontal="left" vertical="center" wrapText="1"/>
      <protection hidden="1"/>
    </xf>
    <xf numFmtId="0" fontId="43" fillId="0" borderId="0" xfId="0" applyFont="1" applyFill="1" applyAlignment="1" applyProtection="1">
      <alignment horizontal="left" vertical="center" wrapText="1"/>
      <protection hidden="1"/>
    </xf>
    <xf numFmtId="0" fontId="37" fillId="0" borderId="0" xfId="0" quotePrefix="1" applyFont="1" applyFill="1" applyAlignment="1" applyProtection="1">
      <alignment horizontal="center" vertical="center" wrapText="1"/>
      <protection hidden="1"/>
    </xf>
    <xf numFmtId="0" fontId="29" fillId="55" borderId="25" xfId="0" applyFont="1" applyFill="1" applyBorder="1" applyAlignment="1" applyProtection="1">
      <alignment horizontal="center" vertical="center" wrapText="1"/>
      <protection hidden="1"/>
    </xf>
    <xf numFmtId="0" fontId="44" fillId="55" borderId="39" xfId="0" applyFont="1" applyFill="1" applyBorder="1" applyAlignment="1" applyProtection="1">
      <alignment horizontal="center" vertical="center" wrapText="1"/>
      <protection hidden="1"/>
    </xf>
    <xf numFmtId="0" fontId="44" fillId="56" borderId="39" xfId="0" applyFont="1" applyFill="1" applyBorder="1" applyAlignment="1" applyProtection="1">
      <alignment horizontal="center" vertical="center" wrapText="1"/>
      <protection hidden="1"/>
    </xf>
    <xf numFmtId="0" fontId="29" fillId="56" borderId="40" xfId="0" applyFont="1" applyFill="1" applyBorder="1" applyAlignment="1" applyProtection="1">
      <alignment horizontal="center" vertical="center" wrapText="1"/>
      <protection hidden="1"/>
    </xf>
    <xf numFmtId="0" fontId="29" fillId="56" borderId="42" xfId="0" applyFont="1" applyFill="1" applyBorder="1" applyAlignment="1" applyProtection="1">
      <alignment horizontal="center" vertical="center" wrapText="1"/>
      <protection hidden="1"/>
    </xf>
    <xf numFmtId="0" fontId="30" fillId="0" borderId="0" xfId="0" applyFont="1" applyFill="1" applyAlignment="1" applyProtection="1">
      <alignment horizontal="center" vertical="center" wrapText="1"/>
      <protection hidden="1"/>
    </xf>
    <xf numFmtId="0" fontId="33" fillId="0" borderId="0" xfId="0" quotePrefix="1" applyFont="1" applyFill="1" applyAlignment="1" applyProtection="1">
      <alignment horizontal="left" vertical="center" wrapText="1"/>
      <protection hidden="1"/>
    </xf>
  </cellXfs>
  <cellStyles count="85">
    <cellStyle name="Accent1 - 20%" xfId="2"/>
    <cellStyle name="Accent1 - 40%" xfId="3"/>
    <cellStyle name="Accent1 - 60%" xfId="4"/>
    <cellStyle name="Accent2 - 20%" xfId="6"/>
    <cellStyle name="Accent2 - 40%" xfId="7"/>
    <cellStyle name="Accent2 - 60%" xfId="8"/>
    <cellStyle name="Accent3 - 20%" xfId="10"/>
    <cellStyle name="Accent3 - 40%" xfId="11"/>
    <cellStyle name="Accent3 - 60%" xfId="12"/>
    <cellStyle name="Accent4 - 20%" xfId="14"/>
    <cellStyle name="Accent4 - 40%" xfId="15"/>
    <cellStyle name="Accent4 - 60%" xfId="16"/>
    <cellStyle name="Accent5 - 20%" xfId="18"/>
    <cellStyle name="Accent5 - 40%" xfId="19"/>
    <cellStyle name="Accent5 - 60%" xfId="20"/>
    <cellStyle name="Accent6 - 20%" xfId="22"/>
    <cellStyle name="Accent6 - 40%" xfId="23"/>
    <cellStyle name="Accent6 - 60%" xfId="24"/>
    <cellStyle name="Akcent 1" xfId="1" builtinId="29" customBuiltin="1"/>
    <cellStyle name="Akcent 2" xfId="5" builtinId="33" customBuiltin="1"/>
    <cellStyle name="Akcent 3" xfId="9" builtinId="37" customBuiltin="1"/>
    <cellStyle name="Akcent 4" xfId="13" builtinId="41" customBuiltin="1"/>
    <cellStyle name="Akcent 5" xfId="17" builtinId="45" customBuiltin="1"/>
    <cellStyle name="Akcent 6" xfId="21" builtinId="49" customBuiltin="1"/>
    <cellStyle name="Dane wejściowe" xfId="36" builtinId="20" customBuiltin="1"/>
    <cellStyle name="Dane wyjściowe" xfId="40" builtinId="21" customBuiltin="1"/>
    <cellStyle name="Dobre" xfId="31" builtinId="26" customBuiltin="1"/>
    <cellStyle name="Emphasis 1" xfId="28"/>
    <cellStyle name="Emphasis 2" xfId="29"/>
    <cellStyle name="Emphasis 3" xfId="30"/>
    <cellStyle name="Komórka połączona" xfId="37" builtinId="24" customBuiltin="1"/>
    <cellStyle name="Komórka zaznaczona" xfId="27" builtinId="23" customBuiltin="1"/>
    <cellStyle name="Nagłówek 1" xfId="32" builtinId="16" customBuiltin="1"/>
    <cellStyle name="Nagłówek 2" xfId="33" builtinId="17" customBuiltin="1"/>
    <cellStyle name="Nagłówek 3" xfId="34" builtinId="18" customBuiltin="1"/>
    <cellStyle name="Nagłówek 4" xfId="35" builtinId="19" customBuiltin="1"/>
    <cellStyle name="Neutralne" xfId="38" builtinId="28" customBuiltin="1"/>
    <cellStyle name="Normalny" xfId="0" builtinId="0"/>
    <cellStyle name="Obliczenia" xfId="26" builtinId="22" customBuiltin="1"/>
    <cellStyle name="SAPBEXaggData" xfId="41"/>
    <cellStyle name="SAPBEXaggDataEmph" xfId="42"/>
    <cellStyle name="SAPBEXaggItem" xfId="43"/>
    <cellStyle name="SAPBEXaggItemX" xfId="44"/>
    <cellStyle name="SAPBEXchaText" xfId="45"/>
    <cellStyle name="SAPBEXexcBad7" xfId="46"/>
    <cellStyle name="SAPBEXexcBad8" xfId="47"/>
    <cellStyle name="SAPBEXexcBad9" xfId="48"/>
    <cellStyle name="SAPBEXexcCritical4" xfId="49"/>
    <cellStyle name="SAPBEXexcCritical5" xfId="50"/>
    <cellStyle name="SAPBEXexcCritical6" xfId="51"/>
    <cellStyle name="SAPBEXexcGood1" xfId="52"/>
    <cellStyle name="SAPBEXexcGood2" xfId="53"/>
    <cellStyle name="SAPBEXexcGood3" xfId="54"/>
    <cellStyle name="SAPBEXfilterDrill" xfId="55"/>
    <cellStyle name="SAPBEXfilterItem" xfId="56"/>
    <cellStyle name="SAPBEXfilterText" xfId="57"/>
    <cellStyle name="SAPBEXformats" xfId="58"/>
    <cellStyle name="SAPBEXheaderItem" xfId="59"/>
    <cellStyle name="SAPBEXheaderText" xfId="60"/>
    <cellStyle name="SAPBEXHLevel0" xfId="61"/>
    <cellStyle name="SAPBEXHLevel0X" xfId="62"/>
    <cellStyle name="SAPBEXHLevel1" xfId="63"/>
    <cellStyle name="SAPBEXHLevel1X" xfId="64"/>
    <cellStyle name="SAPBEXHLevel2" xfId="65"/>
    <cellStyle name="SAPBEXHLevel2X" xfId="66"/>
    <cellStyle name="SAPBEXHLevel3" xfId="67"/>
    <cellStyle name="SAPBEXHLevel3X" xfId="68"/>
    <cellStyle name="SAPBEXinputData" xfId="69"/>
    <cellStyle name="SAPBEXItemHeader" xfId="70"/>
    <cellStyle name="SAPBEXresData" xfId="71"/>
    <cellStyle name="SAPBEXresDataEmph" xfId="72"/>
    <cellStyle name="SAPBEXresItem" xfId="73"/>
    <cellStyle name="SAPBEXresItemX" xfId="74"/>
    <cellStyle name="SAPBEXstdData" xfId="75"/>
    <cellStyle name="SAPBEXstdDataEmph" xfId="76"/>
    <cellStyle name="SAPBEXstdItem" xfId="77"/>
    <cellStyle name="SAPBEXstdItemX" xfId="78"/>
    <cellStyle name="SAPBEXtitle" xfId="79"/>
    <cellStyle name="SAPBEXunassignedItem" xfId="80"/>
    <cellStyle name="SAPBEXundefined" xfId="81"/>
    <cellStyle name="Sheet Title" xfId="82"/>
    <cellStyle name="Suma" xfId="83" builtinId="25" customBuiltin="1"/>
    <cellStyle name="Tekst ostrzeżenia" xfId="84" builtinId="11" customBuiltin="1"/>
    <cellStyle name="Uwaga" xfId="39" builtinId="10" customBuiltin="1"/>
    <cellStyle name="Złe" xfId="25" builtinId="27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7088649060923322E-2"/>
          <c:y val="7.0938215102974822E-2"/>
          <c:w val="0.82784861294045953"/>
          <c:h val="0.8489702517162471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#REF!</c:f>
              <c:strCache>
                <c:ptCount val="1"/>
                <c:pt idx="0">
                  <c:v>Ogółem spraw w sądach powszechnych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11535384</c:v>
                </c:pt>
                <c:pt idx="1">
                  <c:v>10717175</c:v>
                </c:pt>
                <c:pt idx="2">
                  <c:v>2654142</c:v>
                </c:pt>
              </c:numCache>
            </c:numRef>
          </c:val>
        </c:ser>
        <c:ser>
          <c:idx val="1"/>
          <c:order val="1"/>
          <c:tx>
            <c:strRef>
              <c:f>#REF!</c:f>
              <c:strCache>
                <c:ptCount val="1"/>
                <c:pt idx="0">
                  <c:v>W sądach apelacyjnych
- Ogółem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90210</c:v>
                </c:pt>
                <c:pt idx="1">
                  <c:v>76709</c:v>
                </c:pt>
                <c:pt idx="2">
                  <c:v>33981</c:v>
                </c:pt>
              </c:numCache>
            </c:numRef>
          </c:val>
        </c:ser>
        <c:ser>
          <c:idx val="2"/>
          <c:order val="2"/>
          <c:tx>
            <c:strRef>
              <c:f>#REF!</c:f>
              <c:strCache>
                <c:ptCount val="1"/>
                <c:pt idx="0">
                  <c:v>Sprawy karne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26014</c:v>
                </c:pt>
                <c:pt idx="1">
                  <c:v>24796</c:v>
                </c:pt>
                <c:pt idx="2">
                  <c:v>3641</c:v>
                </c:pt>
              </c:numCache>
            </c:numRef>
          </c:val>
        </c:ser>
        <c:ser>
          <c:idx val="3"/>
          <c:order val="3"/>
          <c:tx>
            <c:strRef>
              <c:f>#REF!</c:f>
              <c:strCache>
                <c:ptCount val="1"/>
                <c:pt idx="0">
                  <c:v>A Ka s05a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2846</c:v>
                </c:pt>
                <c:pt idx="1">
                  <c:v>2487</c:v>
                </c:pt>
                <c:pt idx="2">
                  <c:v>764</c:v>
                </c:pt>
              </c:numCache>
            </c:numRef>
          </c:val>
        </c:ser>
        <c:ser>
          <c:idx val="4"/>
          <c:order val="4"/>
          <c:tx>
            <c:strRef>
              <c:f>#REF!</c:f>
              <c:strCache>
                <c:ptCount val="1"/>
                <c:pt idx="0">
                  <c:v>odszkodowania A Ka s05a Wiersz 2 - formuła 3 + 4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291</c:v>
                </c:pt>
                <c:pt idx="1">
                  <c:v>265</c:v>
                </c:pt>
                <c:pt idx="2">
                  <c:v>55</c:v>
                </c:pt>
              </c:numCache>
            </c:numRef>
          </c:val>
        </c:ser>
        <c:ser>
          <c:idx val="5"/>
          <c:order val="5"/>
          <c:tx>
            <c:strRef>
              <c:f>#REF!</c:f>
              <c:strCache>
                <c:ptCount val="1"/>
                <c:pt idx="0">
                  <c:v>z ust. z dn. 23.02.1991 s05a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73</c:v>
                </c:pt>
                <c:pt idx="1">
                  <c:v>67</c:v>
                </c:pt>
                <c:pt idx="2">
                  <c:v>13</c:v>
                </c:pt>
              </c:numCache>
            </c:numRef>
          </c:val>
        </c:ser>
        <c:ser>
          <c:idx val="6"/>
          <c:order val="6"/>
          <c:tx>
            <c:strRef>
              <c:f>#REF!</c:f>
              <c:strCache>
                <c:ptCount val="1"/>
                <c:pt idx="0">
                  <c:v>w tryb. art. 552 kpk  s05a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218</c:v>
                </c:pt>
                <c:pt idx="1">
                  <c:v>198</c:v>
                </c:pt>
                <c:pt idx="2">
                  <c:v>42</c:v>
                </c:pt>
              </c:numCache>
            </c:numRef>
          </c:val>
        </c:ser>
        <c:ser>
          <c:idx val="7"/>
          <c:order val="7"/>
          <c:tx>
            <c:strRef>
              <c:f>#REF!</c:f>
              <c:strCache>
                <c:ptCount val="1"/>
                <c:pt idx="0">
                  <c:v>A Kz  s05a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5044</c:v>
                </c:pt>
                <c:pt idx="1">
                  <c:v>5023</c:v>
                </c:pt>
                <c:pt idx="2">
                  <c:v>266</c:v>
                </c:pt>
              </c:numCache>
            </c:numRef>
          </c:val>
        </c:ser>
        <c:ser>
          <c:idx val="8"/>
          <c:order val="8"/>
          <c:tx>
            <c:strRef>
              <c:f>#REF!</c:f>
              <c:strCache>
                <c:ptCount val="1"/>
                <c:pt idx="0">
                  <c:v>A Ko s05a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1582</c:v>
                </c:pt>
                <c:pt idx="1">
                  <c:v>1525</c:v>
                </c:pt>
                <c:pt idx="2">
                  <c:v>282</c:v>
                </c:pt>
              </c:numCache>
            </c:numRef>
          </c:val>
        </c:ser>
        <c:ser>
          <c:idx val="9"/>
          <c:order val="9"/>
          <c:tx>
            <c:strRef>
              <c:f>#REF!</c:f>
              <c:strCache>
                <c:ptCount val="1"/>
                <c:pt idx="0">
                  <c:v>s05a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0"/>
          <c:order val="10"/>
          <c:tx>
            <c:strRef>
              <c:f>#REF!</c:f>
              <c:strCache>
                <c:ptCount val="1"/>
                <c:pt idx="0">
                  <c:v>art. 11a pwkpk s05a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</c:v>
                </c:pt>
                <c:pt idx="1">
                  <c:v>1</c:v>
                </c:pt>
                <c:pt idx="2" formatCode="#,##0;\-\ #,##0">
                  <c:v>0</c:v>
                </c:pt>
              </c:numCache>
            </c:numRef>
          </c:val>
        </c:ser>
        <c:ser>
          <c:idx val="11"/>
          <c:order val="11"/>
          <c:tx>
            <c:strRef>
              <c:f>#REF!</c:f>
              <c:strCache>
                <c:ptCount val="1"/>
                <c:pt idx="0">
                  <c:v>A Kp s05a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376</c:v>
                </c:pt>
                <c:pt idx="1">
                  <c:v>369</c:v>
                </c:pt>
                <c:pt idx="2">
                  <c:v>18</c:v>
                </c:pt>
              </c:numCache>
            </c:numRef>
          </c:val>
        </c:ser>
        <c:ser>
          <c:idx val="12"/>
          <c:order val="12"/>
          <c:tx>
            <c:strRef>
              <c:f>#REF!</c:f>
              <c:strCache>
                <c:ptCount val="1"/>
                <c:pt idx="0">
                  <c:v>A Kzw s05a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15301</c:v>
                </c:pt>
                <c:pt idx="1">
                  <c:v>14518</c:v>
                </c:pt>
                <c:pt idx="2">
                  <c:v>2154</c:v>
                </c:pt>
              </c:numCache>
            </c:numRef>
          </c:val>
        </c:ser>
        <c:ser>
          <c:idx val="13"/>
          <c:order val="13"/>
          <c:tx>
            <c:strRef>
              <c:f>#REF!</c:f>
              <c:strCache>
                <c:ptCount val="1"/>
                <c:pt idx="0">
                  <c:v>WKK  s05a Wiersz 11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446</c:v>
                </c:pt>
                <c:pt idx="1">
                  <c:v>462</c:v>
                </c:pt>
                <c:pt idx="2">
                  <c:v>109</c:v>
                </c:pt>
              </c:numCache>
            </c:numRef>
          </c:val>
        </c:ser>
        <c:ser>
          <c:idx val="14"/>
          <c:order val="14"/>
          <c:tx>
            <c:strRef>
              <c:f>#REF!</c:f>
              <c:strCache>
                <c:ptCount val="1"/>
                <c:pt idx="0">
                  <c:v>S  s05a Wiersz 12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419</c:v>
                </c:pt>
                <c:pt idx="1">
                  <c:v>412</c:v>
                </c:pt>
                <c:pt idx="2">
                  <c:v>48</c:v>
                </c:pt>
              </c:numCache>
            </c:numRef>
          </c:val>
        </c:ser>
        <c:ser>
          <c:idx val="15"/>
          <c:order val="15"/>
          <c:tx>
            <c:strRef>
              <c:f>#REF!</c:f>
              <c:strCache>
                <c:ptCount val="1"/>
                <c:pt idx="0">
                  <c:v>Sprawy cywilne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30648</c:v>
                </c:pt>
                <c:pt idx="1">
                  <c:v>27154</c:v>
                </c:pt>
                <c:pt idx="2">
                  <c:v>8776</c:v>
                </c:pt>
              </c:numCache>
            </c:numRef>
          </c:val>
        </c:ser>
        <c:ser>
          <c:idx val="16"/>
          <c:order val="16"/>
          <c:tx>
            <c:strRef>
              <c:f>#REF!</c:f>
              <c:strCache>
                <c:ptCount val="1"/>
                <c:pt idx="0">
                  <c:v>A Ca s01a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11236</c:v>
                </c:pt>
                <c:pt idx="1">
                  <c:v>9089</c:v>
                </c:pt>
                <c:pt idx="2">
                  <c:v>5914</c:v>
                </c:pt>
              </c:numCache>
            </c:numRef>
          </c:val>
        </c:ser>
        <c:ser>
          <c:idx val="17"/>
          <c:order val="17"/>
          <c:tx>
            <c:strRef>
              <c:f>#REF!</c:f>
              <c:strCache>
                <c:ptCount val="1"/>
                <c:pt idx="0">
                  <c:v>s01a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15653</c:v>
                </c:pt>
                <c:pt idx="1">
                  <c:v>14540</c:v>
                </c:pt>
                <c:pt idx="2">
                  <c:v>2293</c:v>
                </c:pt>
              </c:numCache>
            </c:numRef>
          </c:val>
        </c:ser>
        <c:ser>
          <c:idx val="18"/>
          <c:order val="18"/>
          <c:tx>
            <c:strRef>
              <c:f>#REF!</c:f>
              <c:strCache>
                <c:ptCount val="1"/>
                <c:pt idx="0">
                  <c:v>s01a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507</c:v>
                </c:pt>
                <c:pt idx="1">
                  <c:v>474</c:v>
                </c:pt>
                <c:pt idx="2">
                  <c:v>68</c:v>
                </c:pt>
              </c:numCache>
            </c:numRef>
          </c:val>
        </c:ser>
        <c:ser>
          <c:idx val="19"/>
          <c:order val="19"/>
          <c:tx>
            <c:strRef>
              <c:f>#REF!</c:f>
              <c:strCache>
                <c:ptCount val="1"/>
                <c:pt idx="0">
                  <c:v>s01a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1328</c:v>
                </c:pt>
                <c:pt idx="1">
                  <c:v>1236</c:v>
                </c:pt>
                <c:pt idx="2">
                  <c:v>274</c:v>
                </c:pt>
              </c:numCache>
            </c:numRef>
          </c:val>
        </c:ser>
        <c:ser>
          <c:idx val="20"/>
          <c:order val="20"/>
          <c:tx>
            <c:strRef>
              <c:f>#REF!</c:f>
              <c:strCache>
                <c:ptCount val="1"/>
                <c:pt idx="0">
                  <c:v>s01a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</c:v>
                </c:pt>
                <c:pt idx="1">
                  <c:v>28</c:v>
                </c:pt>
                <c:pt idx="2">
                  <c:v>5</c:v>
                </c:pt>
              </c:numCache>
            </c:numRef>
          </c:val>
        </c:ser>
        <c:ser>
          <c:idx val="21"/>
          <c:order val="21"/>
          <c:tx>
            <c:strRef>
              <c:f>#REF!</c:f>
              <c:strCache>
                <c:ptCount val="1"/>
                <c:pt idx="0">
                  <c:v>s01a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1900</c:v>
                </c:pt>
                <c:pt idx="1">
                  <c:v>1787</c:v>
                </c:pt>
                <c:pt idx="2">
                  <c:v>222</c:v>
                </c:pt>
              </c:numCache>
            </c:numRef>
          </c:val>
        </c:ser>
        <c:ser>
          <c:idx val="22"/>
          <c:order val="22"/>
          <c:tx>
            <c:strRef>
              <c:f>#REF!</c:f>
              <c:strCache>
                <c:ptCount val="1"/>
                <c:pt idx="0">
                  <c:v>Sprawy z zakr. prawa pracy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840</c:v>
                </c:pt>
                <c:pt idx="1">
                  <c:v>768</c:v>
                </c:pt>
                <c:pt idx="2">
                  <c:v>268</c:v>
                </c:pt>
              </c:numCache>
            </c:numRef>
          </c:val>
        </c:ser>
        <c:ser>
          <c:idx val="23"/>
          <c:order val="23"/>
          <c:tx>
            <c:strRef>
              <c:f>#REF!</c:f>
              <c:strCache>
                <c:ptCount val="1"/>
                <c:pt idx="0">
                  <c:v>s11a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324</c:v>
                </c:pt>
                <c:pt idx="1">
                  <c:v>292</c:v>
                </c:pt>
                <c:pt idx="2">
                  <c:v>169</c:v>
                </c:pt>
              </c:numCache>
            </c:numRef>
          </c:val>
        </c:ser>
        <c:ser>
          <c:idx val="24"/>
          <c:order val="24"/>
          <c:tx>
            <c:strRef>
              <c:f>#REF!</c:f>
              <c:strCache>
                <c:ptCount val="1"/>
                <c:pt idx="0">
                  <c:v>s11a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314</c:v>
                </c:pt>
                <c:pt idx="1">
                  <c:v>291</c:v>
                </c:pt>
                <c:pt idx="2">
                  <c:v>51</c:v>
                </c:pt>
              </c:numCache>
            </c:numRef>
          </c:val>
        </c:ser>
        <c:ser>
          <c:idx val="25"/>
          <c:order val="25"/>
          <c:tx>
            <c:strRef>
              <c:f>#REF!</c:f>
              <c:strCache>
                <c:ptCount val="1"/>
                <c:pt idx="0">
                  <c:v>s11a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91</c:v>
                </c:pt>
                <c:pt idx="1">
                  <c:v>90</c:v>
                </c:pt>
                <c:pt idx="2">
                  <c:v>19</c:v>
                </c:pt>
              </c:numCache>
            </c:numRef>
          </c:val>
        </c:ser>
        <c:ser>
          <c:idx val="26"/>
          <c:order val="26"/>
          <c:tx>
            <c:strRef>
              <c:f>#REF!</c:f>
              <c:strCache>
                <c:ptCount val="1"/>
                <c:pt idx="0">
                  <c:v>s11a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66</c:v>
                </c:pt>
                <c:pt idx="1">
                  <c:v>53</c:v>
                </c:pt>
                <c:pt idx="2">
                  <c:v>20</c:v>
                </c:pt>
              </c:numCache>
            </c:numRef>
          </c:val>
        </c:ser>
        <c:ser>
          <c:idx val="27"/>
          <c:order val="27"/>
          <c:tx>
            <c:strRef>
              <c:f>#REF!</c:f>
              <c:strCache>
                <c:ptCount val="1"/>
                <c:pt idx="0">
                  <c:v>s11a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28"/>
          <c:order val="28"/>
          <c:tx>
            <c:strRef>
              <c:f>#REF!</c:f>
              <c:strCache>
                <c:ptCount val="1"/>
                <c:pt idx="0">
                  <c:v>s11a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45</c:v>
                </c:pt>
                <c:pt idx="1">
                  <c:v>42</c:v>
                </c:pt>
                <c:pt idx="2">
                  <c:v>9</c:v>
                </c:pt>
              </c:numCache>
            </c:numRef>
          </c:val>
        </c:ser>
        <c:ser>
          <c:idx val="29"/>
          <c:order val="29"/>
          <c:tx>
            <c:strRef>
              <c:f>#REF!</c:f>
              <c:strCache>
                <c:ptCount val="1"/>
                <c:pt idx="0">
                  <c:v>Sprawy z zakresu ubezpieczeń społ.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24830</c:v>
                </c:pt>
                <c:pt idx="1">
                  <c:v>17376</c:v>
                </c:pt>
                <c:pt idx="2">
                  <c:v>18719</c:v>
                </c:pt>
              </c:numCache>
            </c:numRef>
          </c:val>
        </c:ser>
        <c:ser>
          <c:idx val="30"/>
          <c:order val="30"/>
          <c:tx>
            <c:strRef>
              <c:f>#REF!</c:f>
              <c:strCache>
                <c:ptCount val="1"/>
                <c:pt idx="0">
                  <c:v>s11a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20484</c:v>
                </c:pt>
                <c:pt idx="1">
                  <c:v>13088</c:v>
                </c:pt>
                <c:pt idx="2">
                  <c:v>18221</c:v>
                </c:pt>
              </c:numCache>
            </c:numRef>
          </c:val>
        </c:ser>
        <c:ser>
          <c:idx val="31"/>
          <c:order val="31"/>
          <c:tx>
            <c:strRef>
              <c:f>#REF!</c:f>
              <c:strCache>
                <c:ptCount val="1"/>
                <c:pt idx="0">
                  <c:v>s11a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2985</c:v>
                </c:pt>
                <c:pt idx="1">
                  <c:v>2923</c:v>
                </c:pt>
                <c:pt idx="2">
                  <c:v>301</c:v>
                </c:pt>
              </c:numCache>
            </c:numRef>
          </c:val>
        </c:ser>
        <c:ser>
          <c:idx val="32"/>
          <c:order val="32"/>
          <c:tx>
            <c:strRef>
              <c:f>#REF!</c:f>
              <c:strCache>
                <c:ptCount val="1"/>
                <c:pt idx="0">
                  <c:v>s11a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31</c:v>
                </c:pt>
                <c:pt idx="1">
                  <c:v>27</c:v>
                </c:pt>
                <c:pt idx="2">
                  <c:v>7</c:v>
                </c:pt>
              </c:numCache>
            </c:numRef>
          </c:val>
        </c:ser>
        <c:ser>
          <c:idx val="33"/>
          <c:order val="33"/>
          <c:tx>
            <c:strRef>
              <c:f>#REF!</c:f>
              <c:strCache>
                <c:ptCount val="1"/>
                <c:pt idx="0">
                  <c:v>s11a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1175</c:v>
                </c:pt>
                <c:pt idx="1">
                  <c:v>1173</c:v>
                </c:pt>
                <c:pt idx="2">
                  <c:v>169</c:v>
                </c:pt>
              </c:numCache>
            </c:numRef>
          </c:val>
        </c:ser>
        <c:ser>
          <c:idx val="34"/>
          <c:order val="34"/>
          <c:tx>
            <c:strRef>
              <c:f>#REF!</c:f>
              <c:strCache>
                <c:ptCount val="1"/>
                <c:pt idx="0">
                  <c:v>s11a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20</c:v>
                </c:pt>
                <c:pt idx="1">
                  <c:v>18</c:v>
                </c:pt>
                <c:pt idx="2">
                  <c:v>2</c:v>
                </c:pt>
              </c:numCache>
            </c:numRef>
          </c:val>
        </c:ser>
        <c:ser>
          <c:idx val="35"/>
          <c:order val="35"/>
          <c:tx>
            <c:strRef>
              <c:f>#REF!</c:f>
              <c:strCache>
                <c:ptCount val="1"/>
                <c:pt idx="0">
                  <c:v>s11a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135</c:v>
                </c:pt>
                <c:pt idx="1">
                  <c:v>147</c:v>
                </c:pt>
                <c:pt idx="2">
                  <c:v>19</c:v>
                </c:pt>
              </c:numCache>
            </c:numRef>
          </c:val>
        </c:ser>
        <c:ser>
          <c:idx val="36"/>
          <c:order val="36"/>
          <c:tx>
            <c:strRef>
              <c:f>#REF!</c:f>
              <c:strCache>
                <c:ptCount val="1"/>
                <c:pt idx="0">
                  <c:v>Sprawy gospodarcze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7878</c:v>
                </c:pt>
                <c:pt idx="1">
                  <c:v>6615</c:v>
                </c:pt>
                <c:pt idx="2">
                  <c:v>2577</c:v>
                </c:pt>
              </c:numCache>
            </c:numRef>
          </c:val>
        </c:ser>
        <c:ser>
          <c:idx val="37"/>
          <c:order val="37"/>
          <c:tx>
            <c:strRef>
              <c:f>#REF!</c:f>
              <c:strCache>
                <c:ptCount val="1"/>
                <c:pt idx="0">
                  <c:v>s01a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2382</c:v>
                </c:pt>
                <c:pt idx="1">
                  <c:v>1907</c:v>
                </c:pt>
                <c:pt idx="2">
                  <c:v>1423</c:v>
                </c:pt>
              </c:numCache>
            </c:numRef>
          </c:val>
        </c:ser>
        <c:ser>
          <c:idx val="38"/>
          <c:order val="38"/>
          <c:tx>
            <c:strRef>
              <c:f>#REF!</c:f>
              <c:strCache>
                <c:ptCount val="1"/>
                <c:pt idx="0">
                  <c:v>s01a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4877</c:v>
                </c:pt>
                <c:pt idx="1">
                  <c:v>4147</c:v>
                </c:pt>
                <c:pt idx="2">
                  <c:v>1026</c:v>
                </c:pt>
              </c:numCache>
            </c:numRef>
          </c:val>
        </c:ser>
        <c:ser>
          <c:idx val="39"/>
          <c:order val="39"/>
          <c:tx>
            <c:strRef>
              <c:f>#REF!</c:f>
              <c:strCache>
                <c:ptCount val="1"/>
                <c:pt idx="0">
                  <c:v>s01a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16</c:v>
                </c:pt>
                <c:pt idx="1">
                  <c:v>18</c:v>
                </c:pt>
                <c:pt idx="2" formatCode="#,##0;\-\ #,##0">
                  <c:v>0</c:v>
                </c:pt>
              </c:numCache>
            </c:numRef>
          </c:val>
        </c:ser>
        <c:ser>
          <c:idx val="40"/>
          <c:order val="40"/>
          <c:tx>
            <c:strRef>
              <c:f>#REF!</c:f>
              <c:strCache>
                <c:ptCount val="1"/>
                <c:pt idx="0">
                  <c:v>s01a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442</c:v>
                </c:pt>
                <c:pt idx="1">
                  <c:v>401</c:v>
                </c:pt>
                <c:pt idx="2">
                  <c:v>105</c:v>
                </c:pt>
              </c:numCache>
            </c:numRef>
          </c:val>
        </c:ser>
        <c:ser>
          <c:idx val="41"/>
          <c:order val="41"/>
          <c:tx>
            <c:strRef>
              <c:f>#REF!</c:f>
              <c:strCache>
                <c:ptCount val="1"/>
                <c:pt idx="0">
                  <c:v>s01a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</c:v>
                </c:pt>
                <c:pt idx="1">
                  <c:v>3</c:v>
                </c:pt>
                <c:pt idx="2" formatCode="#,##0;\-\ #,##0">
                  <c:v>0</c:v>
                </c:pt>
              </c:numCache>
            </c:numRef>
          </c:val>
        </c:ser>
        <c:ser>
          <c:idx val="42"/>
          <c:order val="42"/>
          <c:tx>
            <c:strRef>
              <c:f>#REF!</c:f>
              <c:strCache>
                <c:ptCount val="1"/>
                <c:pt idx="0">
                  <c:v>s01a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158</c:v>
                </c:pt>
                <c:pt idx="1">
                  <c:v>139</c:v>
                </c:pt>
                <c:pt idx="2">
                  <c:v>23</c:v>
                </c:pt>
              </c:numCache>
            </c:numRef>
          </c:val>
        </c:ser>
        <c:ser>
          <c:idx val="43"/>
          <c:order val="43"/>
          <c:tx>
            <c:strRef>
              <c:f>#REF!</c:f>
              <c:strCache>
                <c:ptCount val="1"/>
                <c:pt idx="0">
                  <c:v>W sądach okręgowych
- Ogółem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759953</c:v>
                </c:pt>
                <c:pt idx="1">
                  <c:v>688930</c:v>
                </c:pt>
                <c:pt idx="2">
                  <c:v>324434</c:v>
                </c:pt>
              </c:numCache>
            </c:numRef>
          </c:val>
        </c:ser>
        <c:ser>
          <c:idx val="44"/>
          <c:order val="44"/>
          <c:tx>
            <c:strRef>
              <c:f>#REF!</c:f>
              <c:strCache>
                <c:ptCount val="1"/>
                <c:pt idx="0">
                  <c:v>Sprawy karne i wykroczeniowe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298689</c:v>
                </c:pt>
                <c:pt idx="1">
                  <c:v>291838</c:v>
                </c:pt>
                <c:pt idx="2">
                  <c:v>48880</c:v>
                </c:pt>
              </c:numCache>
            </c:numRef>
          </c:val>
        </c:ser>
        <c:ser>
          <c:idx val="45"/>
          <c:order val="45"/>
          <c:tx>
            <c:strRef>
              <c:f>#REF!</c:f>
              <c:strCache>
                <c:ptCount val="1"/>
                <c:pt idx="0">
                  <c:v>K  s05o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7088</c:v>
                </c:pt>
                <c:pt idx="1">
                  <c:v>6877</c:v>
                </c:pt>
                <c:pt idx="2">
                  <c:v>6111</c:v>
                </c:pt>
              </c:numCache>
            </c:numRef>
          </c:val>
        </c:ser>
        <c:ser>
          <c:idx val="46"/>
          <c:order val="46"/>
          <c:tx>
            <c:strRef>
              <c:f>#REF!</c:f>
              <c:strCache>
                <c:ptCount val="1"/>
                <c:pt idx="0">
                  <c:v>odpowiedzialność podm. zbior.  s05o Wiersz 15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47"/>
          <c:order val="47"/>
          <c:tx>
            <c:strRef>
              <c:f>#REF!</c:f>
              <c:strCache>
                <c:ptCount val="1"/>
                <c:pt idx="0">
                  <c:v>Kow  s05o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112675</c:v>
                </c:pt>
                <c:pt idx="1">
                  <c:v>110943</c:v>
                </c:pt>
                <c:pt idx="2">
                  <c:v>17549</c:v>
                </c:pt>
              </c:numCache>
            </c:numRef>
          </c:val>
        </c:ser>
        <c:ser>
          <c:idx val="48"/>
          <c:order val="48"/>
          <c:tx>
            <c:strRef>
              <c:f>#REF!</c:f>
              <c:strCache>
                <c:ptCount val="1"/>
                <c:pt idx="0">
                  <c:v>Pen  s05o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26062</c:v>
                </c:pt>
                <c:pt idx="1">
                  <c:v>25788</c:v>
                </c:pt>
                <c:pt idx="2">
                  <c:v>1136</c:v>
                </c:pt>
              </c:numCache>
            </c:numRef>
          </c:val>
        </c:ser>
        <c:ser>
          <c:idx val="49"/>
          <c:order val="49"/>
          <c:tx>
            <c:strRef>
              <c:f>#REF!</c:f>
              <c:strCache>
                <c:ptCount val="1"/>
                <c:pt idx="0">
                  <c:v>Kp  s05o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26660</c:v>
                </c:pt>
                <c:pt idx="1">
                  <c:v>25964</c:v>
                </c:pt>
                <c:pt idx="2">
                  <c:v>1534</c:v>
                </c:pt>
              </c:numCache>
            </c:numRef>
          </c:val>
        </c:ser>
        <c:ser>
          <c:idx val="50"/>
          <c:order val="50"/>
          <c:tx>
            <c:strRef>
              <c:f>#REF!</c:f>
              <c:strCache>
                <c:ptCount val="1"/>
                <c:pt idx="0">
                  <c:v>Kop  s05o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3753</c:v>
                </c:pt>
                <c:pt idx="1">
                  <c:v>3683</c:v>
                </c:pt>
                <c:pt idx="2">
                  <c:v>535</c:v>
                </c:pt>
              </c:numCache>
            </c:numRef>
          </c:val>
        </c:ser>
        <c:ser>
          <c:idx val="51"/>
          <c:order val="51"/>
          <c:tx>
            <c:strRef>
              <c:f>#REF!</c:f>
              <c:strCache>
                <c:ptCount val="1"/>
                <c:pt idx="0">
                  <c:v>Ka  s05o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39472</c:v>
                </c:pt>
                <c:pt idx="1">
                  <c:v>36295</c:v>
                </c:pt>
                <c:pt idx="2">
                  <c:v>11937</c:v>
                </c:pt>
              </c:numCache>
            </c:numRef>
          </c:val>
        </c:ser>
        <c:ser>
          <c:idx val="52"/>
          <c:order val="52"/>
          <c:tx>
            <c:strRef>
              <c:f>#REF!</c:f>
              <c:strCache>
                <c:ptCount val="1"/>
                <c:pt idx="0">
                  <c:v>Kz  s05o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24945</c:v>
                </c:pt>
                <c:pt idx="1">
                  <c:v>24832</c:v>
                </c:pt>
                <c:pt idx="2">
                  <c:v>1875</c:v>
                </c:pt>
              </c:numCache>
            </c:numRef>
          </c:val>
        </c:ser>
        <c:ser>
          <c:idx val="53"/>
          <c:order val="53"/>
          <c:tx>
            <c:strRef>
              <c:f>#REF!</c:f>
              <c:strCache>
                <c:ptCount val="1"/>
                <c:pt idx="0">
                  <c:v>Kzw  s05o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27429</c:v>
                </c:pt>
                <c:pt idx="1">
                  <c:v>27751</c:v>
                </c:pt>
                <c:pt idx="2">
                  <c:v>3848</c:v>
                </c:pt>
              </c:numCache>
            </c:numRef>
          </c:val>
        </c:ser>
        <c:ser>
          <c:idx val="54"/>
          <c:order val="54"/>
          <c:tx>
            <c:strRef>
              <c:f>#REF!</c:f>
              <c:strCache>
                <c:ptCount val="1"/>
                <c:pt idx="0">
                  <c:v>Ko  s05o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28112</c:v>
                </c:pt>
                <c:pt idx="1">
                  <c:v>27340</c:v>
                </c:pt>
                <c:pt idx="2">
                  <c:v>3825</c:v>
                </c:pt>
              </c:numCache>
            </c:numRef>
          </c:val>
        </c:ser>
        <c:ser>
          <c:idx val="55"/>
          <c:order val="55"/>
          <c:tx>
            <c:strRef>
              <c:f>#REF!</c:f>
              <c:strCache>
                <c:ptCount val="1"/>
                <c:pt idx="0">
                  <c:v>WKK  s05o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953</c:v>
                </c:pt>
                <c:pt idx="1">
                  <c:v>937</c:v>
                </c:pt>
                <c:pt idx="2">
                  <c:v>289</c:v>
                </c:pt>
              </c:numCache>
            </c:numRef>
          </c:val>
        </c:ser>
        <c:ser>
          <c:idx val="56"/>
          <c:order val="56"/>
          <c:tx>
            <c:strRef>
              <c:f>#REF!</c:f>
              <c:strCache>
                <c:ptCount val="1"/>
                <c:pt idx="0">
                  <c:v>S  s05o Wiersz 14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1540</c:v>
                </c:pt>
                <c:pt idx="1">
                  <c:v>1428</c:v>
                </c:pt>
                <c:pt idx="2">
                  <c:v>241</c:v>
                </c:pt>
              </c:numCache>
            </c:numRef>
          </c:val>
        </c:ser>
        <c:ser>
          <c:idx val="57"/>
          <c:order val="57"/>
          <c:tx>
            <c:strRef>
              <c:f>#REF!</c:f>
              <c:strCache>
                <c:ptCount val="1"/>
                <c:pt idx="0">
                  <c:v>Sprawy cywilne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244433</c:v>
                </c:pt>
                <c:pt idx="1">
                  <c:v>224163</c:v>
                </c:pt>
                <c:pt idx="2">
                  <c:v>134969</c:v>
                </c:pt>
              </c:numCache>
            </c:numRef>
          </c:val>
        </c:ser>
        <c:ser>
          <c:idx val="58"/>
          <c:order val="58"/>
          <c:tx>
            <c:strRef>
              <c:f>#REF!</c:f>
              <c:strCache>
                <c:ptCount val="1"/>
                <c:pt idx="0">
                  <c:v>C  s01o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107014</c:v>
                </c:pt>
                <c:pt idx="1">
                  <c:v>97675</c:v>
                </c:pt>
                <c:pt idx="2">
                  <c:v>94417</c:v>
                </c:pt>
              </c:numCache>
            </c:numRef>
          </c:val>
        </c:ser>
        <c:ser>
          <c:idx val="59"/>
          <c:order val="59"/>
          <c:tx>
            <c:strRef>
              <c:f>#REF!</c:f>
              <c:strCache>
                <c:ptCount val="1"/>
                <c:pt idx="0">
                  <c:v>CG-G  s01o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150</c:v>
                </c:pt>
                <c:pt idx="1">
                  <c:v>74</c:v>
                </c:pt>
                <c:pt idx="2">
                  <c:v>232</c:v>
                </c:pt>
              </c:numCache>
            </c:numRef>
          </c:val>
        </c:ser>
        <c:ser>
          <c:idx val="60"/>
          <c:order val="60"/>
          <c:tx>
            <c:strRef>
              <c:f>#REF!</c:f>
              <c:strCache>
                <c:ptCount val="1"/>
                <c:pt idx="0">
                  <c:v>Ns  s01o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11758</c:v>
                </c:pt>
                <c:pt idx="1">
                  <c:v>10639</c:v>
                </c:pt>
                <c:pt idx="2">
                  <c:v>6623</c:v>
                </c:pt>
              </c:numCache>
            </c:numRef>
          </c:val>
        </c:ser>
        <c:ser>
          <c:idx val="61"/>
          <c:order val="61"/>
          <c:tx>
            <c:strRef>
              <c:f>#REF!</c:f>
              <c:strCache>
                <c:ptCount val="1"/>
                <c:pt idx="0">
                  <c:v>rejestrowe  s01o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6423</c:v>
                </c:pt>
                <c:pt idx="1">
                  <c:v>6331</c:v>
                </c:pt>
                <c:pt idx="2">
                  <c:v>435</c:v>
                </c:pt>
              </c:numCache>
            </c:numRef>
          </c:val>
        </c:ser>
        <c:ser>
          <c:idx val="62"/>
          <c:order val="62"/>
          <c:tx>
            <c:strRef>
              <c:f>#REF!</c:f>
              <c:strCache>
                <c:ptCount val="1"/>
                <c:pt idx="0">
                  <c:v>Prasa  s01o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3800</c:v>
                </c:pt>
                <c:pt idx="1">
                  <c:v>3726</c:v>
                </c:pt>
                <c:pt idx="2">
                  <c:v>300</c:v>
                </c:pt>
              </c:numCache>
            </c:numRef>
          </c:val>
        </c:ser>
        <c:ser>
          <c:idx val="63"/>
          <c:order val="63"/>
          <c:tx>
            <c:strRef>
              <c:f>#REF!</c:f>
              <c:strCache>
                <c:ptCount val="1"/>
                <c:pt idx="0">
                  <c:v>Partie  s01o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56</c:v>
                </c:pt>
                <c:pt idx="1">
                  <c:v>72</c:v>
                </c:pt>
                <c:pt idx="2">
                  <c:v>9</c:v>
                </c:pt>
              </c:numCache>
            </c:numRef>
          </c:val>
        </c:ser>
        <c:ser>
          <c:idx val="64"/>
          <c:order val="64"/>
          <c:tx>
            <c:strRef>
              <c:f>#REF!</c:f>
              <c:strCache>
                <c:ptCount val="1"/>
                <c:pt idx="0">
                  <c:v>FE  s01o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53</c:v>
                </c:pt>
                <c:pt idx="1">
                  <c:v>52</c:v>
                </c:pt>
                <c:pt idx="2">
                  <c:v>3</c:v>
                </c:pt>
              </c:numCache>
            </c:numRef>
          </c:val>
        </c:ser>
        <c:ser>
          <c:idx val="65"/>
          <c:order val="65"/>
          <c:tx>
            <c:strRef>
              <c:f>#REF!</c:f>
              <c:strCache>
                <c:ptCount val="1"/>
                <c:pt idx="0">
                  <c:v>FI  s01o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2514</c:v>
                </c:pt>
                <c:pt idx="1">
                  <c:v>2481</c:v>
                </c:pt>
                <c:pt idx="2">
                  <c:v>123</c:v>
                </c:pt>
              </c:numCache>
            </c:numRef>
          </c:val>
        </c:ser>
        <c:ser>
          <c:idx val="66"/>
          <c:order val="66"/>
          <c:tx>
            <c:strRef>
              <c:f>#REF!</c:f>
              <c:strCache>
                <c:ptCount val="1"/>
                <c:pt idx="0">
                  <c:v>Nc  s01o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10158</c:v>
                </c:pt>
                <c:pt idx="1">
                  <c:v>11365</c:v>
                </c:pt>
                <c:pt idx="2">
                  <c:v>1186</c:v>
                </c:pt>
              </c:numCache>
            </c:numRef>
          </c:val>
        </c:ser>
        <c:ser>
          <c:idx val="67"/>
          <c:order val="67"/>
          <c:tx>
            <c:strRef>
              <c:f>#REF!</c:f>
              <c:strCache>
                <c:ptCount val="1"/>
                <c:pt idx="0">
                  <c:v>Co I  s01o Wiersz 12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10029</c:v>
                </c:pt>
                <c:pt idx="1">
                  <c:v>9719</c:v>
                </c:pt>
                <c:pt idx="2">
                  <c:v>2094</c:v>
                </c:pt>
              </c:numCache>
            </c:numRef>
          </c:val>
        </c:ser>
        <c:ser>
          <c:idx val="68"/>
          <c:order val="68"/>
          <c:tx>
            <c:strRef>
              <c:f>#REF!</c:f>
              <c:strCache>
                <c:ptCount val="1"/>
                <c:pt idx="0">
                  <c:v>WSC I  s01o Wiersz 15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19</c:v>
                </c:pt>
                <c:pt idx="1">
                  <c:v>18</c:v>
                </c:pt>
                <c:pt idx="2">
                  <c:v>3</c:v>
                </c:pt>
              </c:numCache>
            </c:numRef>
          </c:val>
        </c:ser>
        <c:ser>
          <c:idx val="69"/>
          <c:order val="69"/>
          <c:tx>
            <c:strRef>
              <c:f>#REF!</c:f>
              <c:strCache>
                <c:ptCount val="1"/>
                <c:pt idx="0">
                  <c:v>Ca  s01o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43689</c:v>
                </c:pt>
                <c:pt idx="1">
                  <c:v>37152</c:v>
                </c:pt>
                <c:pt idx="2">
                  <c:v>20128</c:v>
                </c:pt>
              </c:numCache>
            </c:numRef>
          </c:val>
        </c:ser>
        <c:ser>
          <c:idx val="70"/>
          <c:order val="70"/>
          <c:tx>
            <c:strRef>
              <c:f>#REF!</c:f>
              <c:strCache>
                <c:ptCount val="1"/>
                <c:pt idx="0">
                  <c:v>Cz  s01o Wiersz 11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49064</c:v>
                </c:pt>
                <c:pt idx="1">
                  <c:v>45373</c:v>
                </c:pt>
                <c:pt idx="2">
                  <c:v>8794</c:v>
                </c:pt>
              </c:numCache>
            </c:numRef>
          </c:val>
        </c:ser>
        <c:ser>
          <c:idx val="71"/>
          <c:order val="71"/>
          <c:tx>
            <c:strRef>
              <c:f>#REF!</c:f>
              <c:strCache>
                <c:ptCount val="1"/>
                <c:pt idx="0">
                  <c:v>Co II  s01o Wiersz 13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330</c:v>
                </c:pt>
                <c:pt idx="1">
                  <c:v>331</c:v>
                </c:pt>
                <c:pt idx="2">
                  <c:v>26</c:v>
                </c:pt>
              </c:numCache>
            </c:numRef>
          </c:val>
        </c:ser>
        <c:ser>
          <c:idx val="72"/>
          <c:order val="72"/>
          <c:tx>
            <c:strRef>
              <c:f>#REF!</c:f>
              <c:strCache>
                <c:ptCount val="1"/>
                <c:pt idx="0">
                  <c:v>WSC  s01o Wiersz 14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1144</c:v>
                </c:pt>
                <c:pt idx="1">
                  <c:v>1079</c:v>
                </c:pt>
                <c:pt idx="2">
                  <c:v>284</c:v>
                </c:pt>
              </c:numCache>
            </c:numRef>
          </c:val>
        </c:ser>
        <c:ser>
          <c:idx val="73"/>
          <c:order val="73"/>
          <c:tx>
            <c:strRef>
              <c:f>#REF!</c:f>
              <c:strCache>
                <c:ptCount val="1"/>
                <c:pt idx="0">
                  <c:v>WSC II  s01o Wiersz 16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193</c:v>
                </c:pt>
                <c:pt idx="1">
                  <c:v>194</c:v>
                </c:pt>
                <c:pt idx="2">
                  <c:v>54</c:v>
                </c:pt>
              </c:numCache>
            </c:numRef>
          </c:val>
        </c:ser>
        <c:ser>
          <c:idx val="74"/>
          <c:order val="74"/>
          <c:tx>
            <c:strRef>
              <c:f>#REF!</c:f>
              <c:strCache>
                <c:ptCount val="1"/>
                <c:pt idx="0">
                  <c:v>S  s01o Wiersz 17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4462</c:v>
                </c:pt>
                <c:pt idx="1">
                  <c:v>4213</c:v>
                </c:pt>
                <c:pt idx="2">
                  <c:v>693</c:v>
                </c:pt>
              </c:numCache>
            </c:numRef>
          </c:val>
        </c:ser>
        <c:ser>
          <c:idx val="75"/>
          <c:order val="75"/>
          <c:tx>
            <c:strRef>
              <c:f>#REF!</c:f>
              <c:strCache>
                <c:ptCount val="1"/>
                <c:pt idx="0">
                  <c:v>Sprawy z zakresu prawa pracy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12237</c:v>
                </c:pt>
                <c:pt idx="1">
                  <c:v>10899</c:v>
                </c:pt>
                <c:pt idx="2">
                  <c:v>4783</c:v>
                </c:pt>
              </c:numCache>
            </c:numRef>
          </c:val>
        </c:ser>
        <c:ser>
          <c:idx val="76"/>
          <c:order val="76"/>
          <c:tx>
            <c:strRef>
              <c:f>#REF!</c:f>
              <c:strCache>
                <c:ptCount val="1"/>
                <c:pt idx="0">
                  <c:v>P  s11o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1558</c:v>
                </c:pt>
                <c:pt idx="1">
                  <c:v>1513</c:v>
                </c:pt>
                <c:pt idx="2">
                  <c:v>1510</c:v>
                </c:pt>
              </c:numCache>
            </c:numRef>
          </c:val>
        </c:ser>
        <c:ser>
          <c:idx val="77"/>
          <c:order val="77"/>
          <c:tx>
            <c:strRef>
              <c:f>#REF!</c:f>
              <c:strCache>
                <c:ptCount val="1"/>
                <c:pt idx="0">
                  <c:v>Np  s11o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64</c:v>
                </c:pt>
                <c:pt idx="1">
                  <c:v>62</c:v>
                </c:pt>
                <c:pt idx="2">
                  <c:v>13</c:v>
                </c:pt>
              </c:numCache>
            </c:numRef>
          </c:val>
        </c:ser>
        <c:ser>
          <c:idx val="78"/>
          <c:order val="78"/>
          <c:tx>
            <c:strRef>
              <c:f>#REF!</c:f>
              <c:strCache>
                <c:ptCount val="1"/>
                <c:pt idx="0">
                  <c:v>Po I  s11o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561</c:v>
                </c:pt>
                <c:pt idx="1">
                  <c:v>472</c:v>
                </c:pt>
                <c:pt idx="2">
                  <c:v>117</c:v>
                </c:pt>
              </c:numCache>
            </c:numRef>
          </c:val>
        </c:ser>
        <c:ser>
          <c:idx val="79"/>
          <c:order val="79"/>
          <c:tx>
            <c:strRef>
              <c:f>#REF!</c:f>
              <c:strCache>
                <c:ptCount val="1"/>
                <c:pt idx="0">
                  <c:v>Kas-z  s11o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</c:v>
                </c:pt>
                <c:pt idx="1">
                  <c:v>3</c:v>
                </c:pt>
                <c:pt idx="2">
                  <c:v>1</c:v>
                </c:pt>
              </c:numCache>
            </c:numRef>
          </c:val>
        </c:ser>
        <c:ser>
          <c:idx val="80"/>
          <c:order val="80"/>
          <c:tx>
            <c:strRef>
              <c:f>#REF!</c:f>
              <c:strCache>
                <c:ptCount val="1"/>
                <c:pt idx="0">
                  <c:v>WSC I  s11o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81"/>
          <c:order val="81"/>
          <c:tx>
            <c:strRef>
              <c:f>#REF!</c:f>
              <c:strCache>
                <c:ptCount val="1"/>
                <c:pt idx="0">
                  <c:v>Pa  s11o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6866</c:v>
                </c:pt>
                <c:pt idx="1">
                  <c:v>5832</c:v>
                </c:pt>
                <c:pt idx="2">
                  <c:v>2710</c:v>
                </c:pt>
              </c:numCache>
            </c:numRef>
          </c:val>
        </c:ser>
        <c:ser>
          <c:idx val="82"/>
          <c:order val="82"/>
          <c:tx>
            <c:strRef>
              <c:f>#REF!</c:f>
              <c:strCache>
                <c:ptCount val="1"/>
                <c:pt idx="0">
                  <c:v>Pz  s11o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2382</c:v>
                </c:pt>
                <c:pt idx="1">
                  <c:v>2232</c:v>
                </c:pt>
                <c:pt idx="2">
                  <c:v>319</c:v>
                </c:pt>
              </c:numCache>
            </c:numRef>
          </c:val>
        </c:ser>
        <c:ser>
          <c:idx val="83"/>
          <c:order val="83"/>
          <c:tx>
            <c:strRef>
              <c:f>#REF!</c:f>
              <c:strCache>
                <c:ptCount val="1"/>
                <c:pt idx="0">
                  <c:v>Po II  s11o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53</c:v>
                </c:pt>
                <c:pt idx="1">
                  <c:v>54</c:v>
                </c:pt>
                <c:pt idx="2">
                  <c:v>2</c:v>
                </c:pt>
              </c:numCache>
            </c:numRef>
          </c:val>
        </c:ser>
        <c:ser>
          <c:idx val="84"/>
          <c:order val="84"/>
          <c:tx>
            <c:strRef>
              <c:f>#REF!</c:f>
              <c:strCache>
                <c:ptCount val="1"/>
                <c:pt idx="0">
                  <c:v>WSC  s11o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611</c:v>
                </c:pt>
                <c:pt idx="1">
                  <c:v>595</c:v>
                </c:pt>
                <c:pt idx="2">
                  <c:v>102</c:v>
                </c:pt>
              </c:numCache>
            </c:numRef>
          </c:val>
        </c:ser>
        <c:ser>
          <c:idx val="85"/>
          <c:order val="85"/>
          <c:tx>
            <c:strRef>
              <c:f>#REF!</c:f>
              <c:strCache>
                <c:ptCount val="1"/>
                <c:pt idx="0">
                  <c:v>WSC II  s11o Wiersz 11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30</c:v>
                </c:pt>
                <c:pt idx="1">
                  <c:v>27</c:v>
                </c:pt>
                <c:pt idx="2">
                  <c:v>5</c:v>
                </c:pt>
              </c:numCache>
            </c:numRef>
          </c:val>
        </c:ser>
        <c:ser>
          <c:idx val="86"/>
          <c:order val="86"/>
          <c:tx>
            <c:strRef>
              <c:f>#REF!</c:f>
              <c:strCache>
                <c:ptCount val="1"/>
                <c:pt idx="0">
                  <c:v>S  s11o Wiersz 12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108</c:v>
                </c:pt>
                <c:pt idx="1">
                  <c:v>109</c:v>
                </c:pt>
                <c:pt idx="2">
                  <c:v>4</c:v>
                </c:pt>
              </c:numCache>
            </c:numRef>
          </c:val>
        </c:ser>
        <c:ser>
          <c:idx val="87"/>
          <c:order val="87"/>
          <c:tx>
            <c:strRef>
              <c:f>#REF!</c:f>
              <c:strCache>
                <c:ptCount val="1"/>
                <c:pt idx="0">
                  <c:v>Sprawy z zakresu ubezpiecze społ.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124911</c:v>
                </c:pt>
                <c:pt idx="1">
                  <c:v>105634</c:v>
                </c:pt>
                <c:pt idx="2">
                  <c:v>84314</c:v>
                </c:pt>
              </c:numCache>
            </c:numRef>
          </c:val>
        </c:ser>
        <c:ser>
          <c:idx val="88"/>
          <c:order val="88"/>
          <c:tx>
            <c:strRef>
              <c:f>#REF!</c:f>
              <c:strCache>
                <c:ptCount val="1"/>
                <c:pt idx="0">
                  <c:v>U  s11o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118186</c:v>
                </c:pt>
                <c:pt idx="1">
                  <c:v>99284</c:v>
                </c:pt>
                <c:pt idx="2">
                  <c:v>82308</c:v>
                </c:pt>
              </c:numCache>
            </c:numRef>
          </c:val>
        </c:ser>
        <c:ser>
          <c:idx val="89"/>
          <c:order val="89"/>
          <c:tx>
            <c:strRef>
              <c:f>#REF!</c:f>
              <c:strCache>
                <c:ptCount val="1"/>
                <c:pt idx="0">
                  <c:v>Uo I  s11o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4603</c:v>
                </c:pt>
                <c:pt idx="1">
                  <c:v>4500</c:v>
                </c:pt>
                <c:pt idx="2">
                  <c:v>1256</c:v>
                </c:pt>
              </c:numCache>
            </c:numRef>
          </c:val>
        </c:ser>
        <c:ser>
          <c:idx val="90"/>
          <c:order val="90"/>
          <c:tx>
            <c:strRef>
              <c:f>#REF!</c:f>
              <c:strCache>
                <c:ptCount val="1"/>
                <c:pt idx="0">
                  <c:v>WSC I  s11o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</c:v>
                </c:pt>
                <c:pt idx="1">
                  <c:v>4</c:v>
                </c:pt>
                <c:pt idx="2">
                  <c:v>2</c:v>
                </c:pt>
              </c:numCache>
            </c:numRef>
          </c:val>
        </c:ser>
        <c:ser>
          <c:idx val="91"/>
          <c:order val="91"/>
          <c:tx>
            <c:strRef>
              <c:f>#REF!</c:f>
              <c:strCache>
                <c:ptCount val="1"/>
                <c:pt idx="0">
                  <c:v>Ua  s11o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1753</c:v>
                </c:pt>
                <c:pt idx="1">
                  <c:v>1496</c:v>
                </c:pt>
                <c:pt idx="2">
                  <c:v>705</c:v>
                </c:pt>
              </c:numCache>
            </c:numRef>
          </c:val>
        </c:ser>
        <c:ser>
          <c:idx val="92"/>
          <c:order val="92"/>
          <c:tx>
            <c:strRef>
              <c:f>#REF!</c:f>
              <c:strCache>
                <c:ptCount val="1"/>
                <c:pt idx="0">
                  <c:v>Uz  s11o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280</c:v>
                </c:pt>
                <c:pt idx="1">
                  <c:v>268</c:v>
                </c:pt>
                <c:pt idx="2">
                  <c:v>28</c:v>
                </c:pt>
              </c:numCache>
            </c:numRef>
          </c:val>
        </c:ser>
        <c:ser>
          <c:idx val="93"/>
          <c:order val="93"/>
          <c:tx>
            <c:strRef>
              <c:f>#REF!</c:f>
              <c:strCache>
                <c:ptCount val="1"/>
                <c:pt idx="0">
                  <c:v>Uo II  s11o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</c:v>
                </c:pt>
                <c:pt idx="1">
                  <c:v>5</c:v>
                </c:pt>
                <c:pt idx="2">
                  <c:v>1</c:v>
                </c:pt>
              </c:numCache>
            </c:numRef>
          </c:val>
        </c:ser>
        <c:ser>
          <c:idx val="94"/>
          <c:order val="94"/>
          <c:tx>
            <c:strRef>
              <c:f>#REF!</c:f>
              <c:strCache>
                <c:ptCount val="1"/>
                <c:pt idx="0">
                  <c:v>WSC  s11o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57</c:v>
                </c:pt>
                <c:pt idx="1">
                  <c:v>55</c:v>
                </c:pt>
                <c:pt idx="2">
                  <c:v>13</c:v>
                </c:pt>
              </c:numCache>
            </c:numRef>
          </c:val>
        </c:ser>
        <c:ser>
          <c:idx val="95"/>
          <c:order val="95"/>
          <c:tx>
            <c:strRef>
              <c:f>#REF!</c:f>
              <c:strCache>
                <c:ptCount val="1"/>
                <c:pt idx="0">
                  <c:v>WSC II  s11o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</c:v>
                </c:pt>
                <c:pt idx="1">
                  <c:v>4</c:v>
                </c:pt>
                <c:pt idx="2" formatCode="#,##0;\-\ #,##0">
                  <c:v>0</c:v>
                </c:pt>
              </c:numCache>
            </c:numRef>
          </c:val>
        </c:ser>
        <c:ser>
          <c:idx val="96"/>
          <c:order val="96"/>
          <c:tx>
            <c:strRef>
              <c:f>#REF!</c:f>
              <c:strCache>
                <c:ptCount val="1"/>
                <c:pt idx="0">
                  <c:v>S  s11o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18</c:v>
                </c:pt>
                <c:pt idx="1">
                  <c:v>18</c:v>
                </c:pt>
                <c:pt idx="2">
                  <c:v>1</c:v>
                </c:pt>
              </c:numCache>
            </c:numRef>
          </c:val>
        </c:ser>
        <c:ser>
          <c:idx val="97"/>
          <c:order val="97"/>
          <c:tx>
            <c:strRef>
              <c:f>#REF!</c:f>
              <c:strCache>
                <c:ptCount val="1"/>
                <c:pt idx="0">
                  <c:v>Sprawy gospodarcze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46117</c:v>
                </c:pt>
                <c:pt idx="1">
                  <c:v>44414</c:v>
                </c:pt>
                <c:pt idx="2">
                  <c:v>19815</c:v>
                </c:pt>
              </c:numCache>
            </c:numRef>
          </c:val>
        </c:ser>
        <c:ser>
          <c:idx val="98"/>
          <c:order val="98"/>
          <c:tx>
            <c:strRef>
              <c:f>#REF!</c:f>
              <c:strCache>
                <c:ptCount val="1"/>
                <c:pt idx="0">
                  <c:v>GC  s19o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12732</c:v>
                </c:pt>
                <c:pt idx="1">
                  <c:v>9799</c:v>
                </c:pt>
                <c:pt idx="2">
                  <c:v>13242</c:v>
                </c:pt>
              </c:numCache>
            </c:numRef>
          </c:val>
        </c:ser>
        <c:ser>
          <c:idx val="99"/>
          <c:order val="99"/>
          <c:tx>
            <c:strRef>
              <c:f>#REF!</c:f>
              <c:strCache>
                <c:ptCount val="1"/>
                <c:pt idx="0">
                  <c:v>GNs  s19o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</c:v>
                </c:pt>
                <c:pt idx="1">
                  <c:v>13</c:v>
                </c:pt>
                <c:pt idx="2">
                  <c:v>2</c:v>
                </c:pt>
              </c:numCache>
            </c:numRef>
          </c:val>
        </c:ser>
        <c:ser>
          <c:idx val="100"/>
          <c:order val="100"/>
          <c:tx>
            <c:strRef>
              <c:f>#REF!</c:f>
              <c:strCache>
                <c:ptCount val="1"/>
                <c:pt idx="0">
                  <c:v>GNc  s19o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14548</c:v>
                </c:pt>
                <c:pt idx="1">
                  <c:v>16725</c:v>
                </c:pt>
                <c:pt idx="2">
                  <c:v>1765</c:v>
                </c:pt>
              </c:numCache>
            </c:numRef>
          </c:val>
        </c:ser>
        <c:ser>
          <c:idx val="101"/>
          <c:order val="101"/>
          <c:tx>
            <c:strRef>
              <c:f>#REF!</c:f>
              <c:strCache>
                <c:ptCount val="1"/>
                <c:pt idx="0">
                  <c:v>U  s19o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 formatCode="#,##0;\-\ #,##0">
                  <c:v>0</c:v>
                </c:pt>
                <c:pt idx="1">
                  <c:v>1</c:v>
                </c:pt>
                <c:pt idx="2">
                  <c:v>5</c:v>
                </c:pt>
              </c:numCache>
            </c:numRef>
          </c:val>
        </c:ser>
        <c:ser>
          <c:idx val="102"/>
          <c:order val="102"/>
          <c:tx>
            <c:strRef>
              <c:f>#REF!</c:f>
              <c:strCache>
                <c:ptCount val="1"/>
                <c:pt idx="0">
                  <c:v>GCo I  s19o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3304</c:v>
                </c:pt>
                <c:pt idx="1">
                  <c:v>3238</c:v>
                </c:pt>
                <c:pt idx="2">
                  <c:v>487</c:v>
                </c:pt>
              </c:numCache>
            </c:numRef>
          </c:val>
        </c:ser>
        <c:ser>
          <c:idx val="103"/>
          <c:order val="103"/>
          <c:tx>
            <c:strRef>
              <c:f>#REF!</c:f>
              <c:strCache>
                <c:ptCount val="1"/>
                <c:pt idx="0">
                  <c:v>WSC I  s19o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 formatCode="#,##0">
                  <c:v>1</c:v>
                </c:pt>
              </c:numCache>
            </c:numRef>
          </c:val>
        </c:ser>
        <c:ser>
          <c:idx val="104"/>
          <c:order val="104"/>
          <c:tx>
            <c:strRef>
              <c:f>#REF!</c:f>
              <c:strCache>
                <c:ptCount val="1"/>
                <c:pt idx="0">
                  <c:v>GCa  s19o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7796</c:v>
                </c:pt>
                <c:pt idx="1">
                  <c:v>7245</c:v>
                </c:pt>
                <c:pt idx="2">
                  <c:v>3154</c:v>
                </c:pt>
              </c:numCache>
            </c:numRef>
          </c:val>
        </c:ser>
        <c:ser>
          <c:idx val="105"/>
          <c:order val="105"/>
          <c:tx>
            <c:strRef>
              <c:f>#REF!</c:f>
              <c:strCache>
                <c:ptCount val="1"/>
                <c:pt idx="0">
                  <c:v>GCz  s19o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7296</c:v>
                </c:pt>
                <c:pt idx="1">
                  <c:v>6967</c:v>
                </c:pt>
                <c:pt idx="2">
                  <c:v>1092</c:v>
                </c:pt>
              </c:numCache>
            </c:numRef>
          </c:val>
        </c:ser>
        <c:ser>
          <c:idx val="106"/>
          <c:order val="106"/>
          <c:tx>
            <c:strRef>
              <c:f>#REF!</c:f>
              <c:strCache>
                <c:ptCount val="1"/>
                <c:pt idx="0">
                  <c:v>GCo II  s19o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88</c:v>
                </c:pt>
                <c:pt idx="1">
                  <c:v>78</c:v>
                </c:pt>
                <c:pt idx="2">
                  <c:v>16</c:v>
                </c:pt>
              </c:numCache>
            </c:numRef>
          </c:val>
        </c:ser>
        <c:ser>
          <c:idx val="107"/>
          <c:order val="107"/>
          <c:tx>
            <c:strRef>
              <c:f>#REF!</c:f>
              <c:strCache>
                <c:ptCount val="1"/>
                <c:pt idx="0">
                  <c:v>WSC  s19o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81</c:v>
                </c:pt>
                <c:pt idx="1">
                  <c:v>71</c:v>
                </c:pt>
                <c:pt idx="2">
                  <c:v>26</c:v>
                </c:pt>
              </c:numCache>
            </c:numRef>
          </c:val>
        </c:ser>
        <c:ser>
          <c:idx val="108"/>
          <c:order val="108"/>
          <c:tx>
            <c:strRef>
              <c:f>#REF!</c:f>
              <c:strCache>
                <c:ptCount val="1"/>
                <c:pt idx="0">
                  <c:v>WSC II  s19o Wiersz 11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34</c:v>
                </c:pt>
                <c:pt idx="1">
                  <c:v>38</c:v>
                </c:pt>
                <c:pt idx="2">
                  <c:v>4</c:v>
                </c:pt>
              </c:numCache>
            </c:numRef>
          </c:val>
        </c:ser>
        <c:ser>
          <c:idx val="109"/>
          <c:order val="109"/>
          <c:tx>
            <c:strRef>
              <c:f>#REF!</c:f>
              <c:strCache>
                <c:ptCount val="1"/>
                <c:pt idx="0">
                  <c:v>S  s19o Wiersz 12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227</c:v>
                </c:pt>
                <c:pt idx="1">
                  <c:v>239</c:v>
                </c:pt>
                <c:pt idx="2">
                  <c:v>21</c:v>
                </c:pt>
              </c:numCache>
            </c:numRef>
          </c:val>
        </c:ser>
        <c:ser>
          <c:idx val="110"/>
          <c:order val="110"/>
          <c:tx>
            <c:strRef>
              <c:f>#REF!</c:f>
              <c:strCache>
                <c:ptCount val="1"/>
                <c:pt idx="0">
                  <c:v>Sprawy w Sądzie Ochrony Konkurencji i Konsumentów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33459</c:v>
                </c:pt>
                <c:pt idx="1">
                  <c:v>11876</c:v>
                </c:pt>
                <c:pt idx="2">
                  <c:v>31639</c:v>
                </c:pt>
              </c:numCache>
            </c:numRef>
          </c:val>
        </c:ser>
        <c:ser>
          <c:idx val="111"/>
          <c:order val="111"/>
          <c:tx>
            <c:strRef>
              <c:f>#REF!</c:f>
              <c:strCache>
                <c:ptCount val="1"/>
                <c:pt idx="0">
                  <c:v>s19k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33038</c:v>
                </c:pt>
                <c:pt idx="1">
                  <c:v>11481</c:v>
                </c:pt>
                <c:pt idx="2">
                  <c:v>30786</c:v>
                </c:pt>
              </c:numCache>
            </c:numRef>
          </c:val>
        </c:ser>
        <c:ser>
          <c:idx val="112"/>
          <c:order val="112"/>
          <c:tx>
            <c:strRef>
              <c:f>#REF!</c:f>
              <c:strCache>
                <c:ptCount val="1"/>
                <c:pt idx="0">
                  <c:v>s19k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106</c:v>
                </c:pt>
                <c:pt idx="1">
                  <c:v>124</c:v>
                </c:pt>
                <c:pt idx="2">
                  <c:v>258</c:v>
                </c:pt>
              </c:numCache>
            </c:numRef>
          </c:val>
        </c:ser>
        <c:ser>
          <c:idx val="113"/>
          <c:order val="113"/>
          <c:tx>
            <c:strRef>
              <c:f>#REF!</c:f>
              <c:strCache>
                <c:ptCount val="1"/>
                <c:pt idx="0">
                  <c:v>s19k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16</c:v>
                </c:pt>
                <c:pt idx="1">
                  <c:v>4</c:v>
                </c:pt>
                <c:pt idx="2">
                  <c:v>25</c:v>
                </c:pt>
              </c:numCache>
            </c:numRef>
          </c:val>
        </c:ser>
        <c:ser>
          <c:idx val="114"/>
          <c:order val="114"/>
          <c:tx>
            <c:strRef>
              <c:f>#REF!</c:f>
              <c:strCache>
                <c:ptCount val="1"/>
                <c:pt idx="0">
                  <c:v>s19k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127</c:v>
                </c:pt>
                <c:pt idx="1">
                  <c:v>151</c:v>
                </c:pt>
                <c:pt idx="2">
                  <c:v>300</c:v>
                </c:pt>
              </c:numCache>
            </c:numRef>
          </c:val>
        </c:ser>
        <c:ser>
          <c:idx val="115"/>
          <c:order val="115"/>
          <c:tx>
            <c:strRef>
              <c:f>#REF!</c:f>
              <c:strCache>
                <c:ptCount val="1"/>
                <c:pt idx="0">
                  <c:v>s19k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77</c:v>
                </c:pt>
                <c:pt idx="1">
                  <c:v>56</c:v>
                </c:pt>
                <c:pt idx="2">
                  <c:v>163</c:v>
                </c:pt>
              </c:numCache>
            </c:numRef>
          </c:val>
        </c:ser>
        <c:ser>
          <c:idx val="116"/>
          <c:order val="116"/>
          <c:tx>
            <c:strRef>
              <c:f>#REF!</c:f>
              <c:strCache>
                <c:ptCount val="1"/>
                <c:pt idx="0">
                  <c:v>s19k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78</c:v>
                </c:pt>
                <c:pt idx="1">
                  <c:v>43</c:v>
                </c:pt>
                <c:pt idx="2">
                  <c:v>107</c:v>
                </c:pt>
              </c:numCache>
            </c:numRef>
          </c:val>
        </c:ser>
        <c:ser>
          <c:idx val="117"/>
          <c:order val="117"/>
          <c:tx>
            <c:strRef>
              <c:f>#REF!</c:f>
              <c:strCache>
                <c:ptCount val="1"/>
                <c:pt idx="0">
                  <c:v>s19k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17</c:v>
                </c:pt>
                <c:pt idx="1">
                  <c:v>17</c:v>
                </c:pt>
                <c:pt idx="2" formatCode="#,##0;\-\ #,##0">
                  <c:v>0</c:v>
                </c:pt>
              </c:numCache>
            </c:numRef>
          </c:val>
        </c:ser>
        <c:ser>
          <c:idx val="118"/>
          <c:order val="118"/>
          <c:tx>
            <c:strRef>
              <c:f>#REF!</c:f>
              <c:strCache>
                <c:ptCount val="1"/>
                <c:pt idx="0">
                  <c:v>s19k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19"/>
          <c:order val="119"/>
          <c:tx>
            <c:strRef>
              <c:f>#REF!</c:f>
              <c:strCache>
                <c:ptCount val="1"/>
                <c:pt idx="0">
                  <c:v>Sprawy w Sądzie Wspólnotowych naków Towarowych ...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107</c:v>
                </c:pt>
                <c:pt idx="1">
                  <c:v>106</c:v>
                </c:pt>
                <c:pt idx="2">
                  <c:v>34</c:v>
                </c:pt>
              </c:numCache>
            </c:numRef>
          </c:val>
        </c:ser>
        <c:ser>
          <c:idx val="120"/>
          <c:order val="120"/>
          <c:tx>
            <c:strRef>
              <c:f>#REF!</c:f>
              <c:strCache>
                <c:ptCount val="1"/>
                <c:pt idx="0">
                  <c:v>W sądach rejonowych
- Ogółem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10685221</c:v>
                </c:pt>
                <c:pt idx="1">
                  <c:v>9951536</c:v>
                </c:pt>
                <c:pt idx="2">
                  <c:v>2295727</c:v>
                </c:pt>
              </c:numCache>
            </c:numRef>
          </c:val>
        </c:ser>
        <c:ser>
          <c:idx val="121"/>
          <c:order val="121"/>
          <c:tx>
            <c:strRef>
              <c:f>#REF!</c:f>
              <c:strCache>
                <c:ptCount val="1"/>
                <c:pt idx="0">
                  <c:v>Sprawy karne i wykroczeniowe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1742457</c:v>
                </c:pt>
                <c:pt idx="1">
                  <c:v>1654295</c:v>
                </c:pt>
                <c:pt idx="2">
                  <c:v>423043</c:v>
                </c:pt>
              </c:numCache>
            </c:numRef>
          </c:val>
        </c:ser>
        <c:ser>
          <c:idx val="122"/>
          <c:order val="122"/>
          <c:tx>
            <c:strRef>
              <c:f>#REF!</c:f>
              <c:strCache>
                <c:ptCount val="1"/>
                <c:pt idx="0">
                  <c:v>K  s05r Wiersz 1a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338133</c:v>
                </c:pt>
                <c:pt idx="1">
                  <c:v>315847</c:v>
                </c:pt>
                <c:pt idx="2">
                  <c:v>171130</c:v>
                </c:pt>
              </c:numCache>
            </c:numRef>
          </c:val>
        </c:ser>
        <c:ser>
          <c:idx val="123"/>
          <c:order val="123"/>
          <c:tx>
            <c:strRef>
              <c:f>#REF!</c:f>
              <c:strCache>
                <c:ptCount val="1"/>
                <c:pt idx="0">
                  <c:v>podmioty zbiorowe  s05r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19</c:v>
                </c:pt>
                <c:pt idx="1">
                  <c:v>13</c:v>
                </c:pt>
                <c:pt idx="2">
                  <c:v>14</c:v>
                </c:pt>
              </c:numCache>
            </c:numRef>
          </c:val>
        </c:ser>
        <c:ser>
          <c:idx val="124"/>
          <c:order val="124"/>
          <c:tx>
            <c:strRef>
              <c:f>#REF!</c:f>
              <c:strCache>
                <c:ptCount val="1"/>
                <c:pt idx="0">
                  <c:v>Ks przest.  s05r Wiersz 3a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13346</c:v>
                </c:pt>
                <c:pt idx="1">
                  <c:v>11934</c:v>
                </c:pt>
                <c:pt idx="2">
                  <c:v>6125</c:v>
                </c:pt>
              </c:numCache>
            </c:numRef>
          </c:val>
        </c:ser>
        <c:ser>
          <c:idx val="125"/>
          <c:order val="125"/>
          <c:tx>
            <c:strRef>
              <c:f>#REF!</c:f>
              <c:strCache>
                <c:ptCount val="1"/>
                <c:pt idx="0">
                  <c:v>Kp  s05r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156426</c:v>
                </c:pt>
                <c:pt idx="1">
                  <c:v>151409</c:v>
                </c:pt>
                <c:pt idx="2">
                  <c:v>19558</c:v>
                </c:pt>
              </c:numCache>
            </c:numRef>
          </c:val>
        </c:ser>
        <c:ser>
          <c:idx val="126"/>
          <c:order val="126"/>
          <c:tx>
            <c:strRef>
              <c:f>#REF!</c:f>
              <c:strCache>
                <c:ptCount val="1"/>
                <c:pt idx="0">
                  <c:v>Ko razem  s05r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812768</c:v>
                </c:pt>
                <c:pt idx="1">
                  <c:v>783943</c:v>
                </c:pt>
                <c:pt idx="2">
                  <c:v>110404</c:v>
                </c:pt>
              </c:numCache>
            </c:numRef>
          </c:val>
        </c:ser>
        <c:ser>
          <c:idx val="127"/>
          <c:order val="127"/>
          <c:tx>
            <c:strRef>
              <c:f>#REF!</c:f>
              <c:strCache>
                <c:ptCount val="1"/>
                <c:pt idx="0">
                  <c:v>Ko karne  s05r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539722</c:v>
                </c:pt>
                <c:pt idx="1">
                  <c:v>522061</c:v>
                </c:pt>
                <c:pt idx="2">
                  <c:v>79728</c:v>
                </c:pt>
              </c:numCache>
            </c:numRef>
          </c:val>
        </c:ser>
        <c:ser>
          <c:idx val="128"/>
          <c:order val="128"/>
          <c:tx>
            <c:strRef>
              <c:f>#REF!</c:f>
              <c:strCache>
                <c:ptCount val="1"/>
                <c:pt idx="0">
                  <c:v>Ko wykr.  s05r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273046</c:v>
                </c:pt>
                <c:pt idx="1">
                  <c:v>261882</c:v>
                </c:pt>
                <c:pt idx="2">
                  <c:v>30676</c:v>
                </c:pt>
              </c:numCache>
            </c:numRef>
          </c:val>
        </c:ser>
        <c:ser>
          <c:idx val="129"/>
          <c:order val="129"/>
          <c:tx>
            <c:strRef>
              <c:f>#REF!</c:f>
              <c:strCache>
                <c:ptCount val="1"/>
                <c:pt idx="0">
                  <c:v>W  s05r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433730</c:v>
                </c:pt>
                <c:pt idx="1">
                  <c:v>401882</c:v>
                </c:pt>
                <c:pt idx="2">
                  <c:v>121574</c:v>
                </c:pt>
              </c:numCache>
            </c:numRef>
          </c:val>
        </c:ser>
        <c:ser>
          <c:idx val="130"/>
          <c:order val="130"/>
          <c:tx>
            <c:strRef>
              <c:f>#REF!</c:f>
              <c:strCache>
                <c:ptCount val="1"/>
                <c:pt idx="0">
                  <c:v>Ks wykr.  s05r Wiersz 9a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39242</c:v>
                </c:pt>
                <c:pt idx="1">
                  <c:v>34896</c:v>
                </c:pt>
                <c:pt idx="2">
                  <c:v>11935</c:v>
                </c:pt>
              </c:numCache>
            </c:numRef>
          </c:val>
        </c:ser>
        <c:ser>
          <c:idx val="131"/>
          <c:order val="131"/>
          <c:tx>
            <c:strRef>
              <c:f>#REF!</c:f>
              <c:strCache>
                <c:ptCount val="1"/>
                <c:pt idx="0">
                  <c:v>Kop  s05r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1400</c:v>
                </c:pt>
                <c:pt idx="1">
                  <c:v>1214</c:v>
                </c:pt>
                <c:pt idx="2">
                  <c:v>377</c:v>
                </c:pt>
              </c:numCache>
            </c:numRef>
          </c:val>
        </c:ser>
        <c:ser>
          <c:idx val="132"/>
          <c:order val="132"/>
          <c:tx>
            <c:strRef>
              <c:f>#REF!</c:f>
              <c:strCache>
                <c:ptCount val="1"/>
                <c:pt idx="0">
                  <c:v>Sprawy cywilne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6634744</c:v>
                </c:pt>
                <c:pt idx="1">
                  <c:v>6104434</c:v>
                </c:pt>
                <c:pt idx="2">
                  <c:v>1389273</c:v>
                </c:pt>
              </c:numCache>
            </c:numRef>
          </c:val>
        </c:ser>
        <c:ser>
          <c:idx val="133"/>
          <c:order val="133"/>
          <c:tx>
            <c:strRef>
              <c:f>#REF!</c:f>
              <c:strCache>
                <c:ptCount val="1"/>
                <c:pt idx="0">
                  <c:v>C  s01r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454367</c:v>
                </c:pt>
                <c:pt idx="1">
                  <c:v>363982</c:v>
                </c:pt>
                <c:pt idx="2">
                  <c:v>293721</c:v>
                </c:pt>
              </c:numCache>
            </c:numRef>
          </c:val>
        </c:ser>
        <c:ser>
          <c:idx val="134"/>
          <c:order val="134"/>
          <c:tx>
            <c:strRef>
              <c:f>#REF!</c:f>
              <c:strCache>
                <c:ptCount val="1"/>
                <c:pt idx="0">
                  <c:v>CG-G  s01r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110</c:v>
                </c:pt>
                <c:pt idx="1">
                  <c:v>81</c:v>
                </c:pt>
                <c:pt idx="2">
                  <c:v>169</c:v>
                </c:pt>
              </c:numCache>
            </c:numRef>
          </c:val>
        </c:ser>
        <c:ser>
          <c:idx val="135"/>
          <c:order val="135"/>
          <c:tx>
            <c:strRef>
              <c:f>#REF!</c:f>
              <c:strCache>
                <c:ptCount val="1"/>
                <c:pt idx="0">
                  <c:v>Ns  s01r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369897</c:v>
                </c:pt>
                <c:pt idx="1">
                  <c:v>336693</c:v>
                </c:pt>
                <c:pt idx="2">
                  <c:v>157885</c:v>
                </c:pt>
              </c:numCache>
            </c:numRef>
          </c:val>
        </c:ser>
        <c:ser>
          <c:idx val="136"/>
          <c:order val="136"/>
          <c:tx>
            <c:strRef>
              <c:f>#REF!</c:f>
              <c:strCache>
                <c:ptCount val="1"/>
                <c:pt idx="0">
                  <c:v>Nc  s01r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2754474</c:v>
                </c:pt>
                <c:pt idx="1">
                  <c:v>2430443</c:v>
                </c:pt>
                <c:pt idx="2">
                  <c:v>537394</c:v>
                </c:pt>
              </c:numCache>
            </c:numRef>
          </c:val>
        </c:ser>
        <c:ser>
          <c:idx val="137"/>
          <c:order val="137"/>
          <c:tx>
            <c:strRef>
              <c:f>#REF!</c:f>
              <c:strCache>
                <c:ptCount val="1"/>
                <c:pt idx="0">
                  <c:v>EPU cyw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2014719</c:v>
                </c:pt>
                <c:pt idx="1">
                  <c:v>1642391</c:v>
                </c:pt>
                <c:pt idx="2">
                  <c:v>445288</c:v>
                </c:pt>
              </c:numCache>
            </c:numRef>
          </c:val>
        </c:ser>
        <c:ser>
          <c:idx val="138"/>
          <c:order val="138"/>
          <c:tx>
            <c:strRef>
              <c:f>#REF!</c:f>
              <c:strCache>
                <c:ptCount val="1"/>
                <c:pt idx="0">
                  <c:v>Co  s01r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650729</c:v>
                </c:pt>
                <c:pt idx="1">
                  <c:v>606401</c:v>
                </c:pt>
                <c:pt idx="2">
                  <c:v>198573</c:v>
                </c:pt>
              </c:numCache>
            </c:numRef>
          </c:val>
        </c:ser>
        <c:ser>
          <c:idx val="139"/>
          <c:order val="139"/>
          <c:tx>
            <c:strRef>
              <c:f>#REF!</c:f>
              <c:strCache>
                <c:ptCount val="1"/>
                <c:pt idx="0">
                  <c:v>Cps  s01r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18071</c:v>
                </c:pt>
                <c:pt idx="1">
                  <c:v>16855</c:v>
                </c:pt>
                <c:pt idx="2">
                  <c:v>5385</c:v>
                </c:pt>
              </c:numCache>
            </c:numRef>
          </c:val>
        </c:ser>
        <c:ser>
          <c:idx val="140"/>
          <c:order val="140"/>
          <c:tx>
            <c:strRef>
              <c:f>#REF!</c:f>
              <c:strCache>
                <c:ptCount val="1"/>
                <c:pt idx="0">
                  <c:v>WSC  s01r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54</c:v>
                </c:pt>
                <c:pt idx="1">
                  <c:v>51</c:v>
                </c:pt>
                <c:pt idx="2">
                  <c:v>11</c:v>
                </c:pt>
              </c:numCache>
            </c:numRef>
          </c:val>
        </c:ser>
        <c:ser>
          <c:idx val="141"/>
          <c:order val="141"/>
          <c:tx>
            <c:strRef>
              <c:f>#REF!</c:f>
              <c:strCache>
                <c:ptCount val="1"/>
                <c:pt idx="0">
                  <c:v>KW  s01r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2385752</c:v>
                </c:pt>
                <c:pt idx="1">
                  <c:v>2348674</c:v>
                </c:pt>
                <c:pt idx="2">
                  <c:v>196013</c:v>
                </c:pt>
              </c:numCache>
            </c:numRef>
          </c:val>
        </c:ser>
        <c:ser>
          <c:idx val="142"/>
          <c:order val="142"/>
          <c:tx>
            <c:strRef>
              <c:f>#REF!</c:f>
              <c:strCache>
                <c:ptCount val="1"/>
                <c:pt idx="0">
                  <c:v>Zd  s01r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1290</c:v>
                </c:pt>
                <c:pt idx="1">
                  <c:v>1254</c:v>
                </c:pt>
                <c:pt idx="2">
                  <c:v>122</c:v>
                </c:pt>
              </c:numCache>
            </c:numRef>
          </c:val>
        </c:ser>
        <c:ser>
          <c:idx val="143"/>
          <c:order val="143"/>
          <c:tx>
            <c:strRef>
              <c:f>#REF!</c:f>
              <c:strCache>
                <c:ptCount val="1"/>
                <c:pt idx="0">
                  <c:v>Sprawy rodzinne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1048470</c:v>
                </c:pt>
                <c:pt idx="1">
                  <c:v>1002657</c:v>
                </c:pt>
                <c:pt idx="2">
                  <c:v>207184</c:v>
                </c:pt>
              </c:numCache>
            </c:numRef>
          </c:val>
        </c:ser>
        <c:ser>
          <c:idx val="144"/>
          <c:order val="144"/>
          <c:tx>
            <c:strRef>
              <c:f>#REF!</c:f>
              <c:strCache>
                <c:ptCount val="1"/>
                <c:pt idx="0">
                  <c:v>RC  s16r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135093</c:v>
                </c:pt>
                <c:pt idx="1">
                  <c:v>119158</c:v>
                </c:pt>
                <c:pt idx="2">
                  <c:v>70654</c:v>
                </c:pt>
              </c:numCache>
            </c:numRef>
          </c:val>
        </c:ser>
        <c:ser>
          <c:idx val="145"/>
          <c:order val="145"/>
          <c:tx>
            <c:strRef>
              <c:f>#REF!</c:f>
              <c:strCache>
                <c:ptCount val="1"/>
                <c:pt idx="0">
                  <c:v>RNs  s16r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111816</c:v>
                </c:pt>
                <c:pt idx="1">
                  <c:v>104343</c:v>
                </c:pt>
                <c:pt idx="2">
                  <c:v>33170</c:v>
                </c:pt>
              </c:numCache>
            </c:numRef>
          </c:val>
        </c:ser>
        <c:ser>
          <c:idx val="146"/>
          <c:order val="146"/>
          <c:tx>
            <c:strRef>
              <c:f>#REF!</c:f>
              <c:strCache>
                <c:ptCount val="1"/>
                <c:pt idx="0">
                  <c:v>Nsm  s16r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156960</c:v>
                </c:pt>
                <c:pt idx="1">
                  <c:v>140673</c:v>
                </c:pt>
                <c:pt idx="2">
                  <c:v>63583</c:v>
                </c:pt>
              </c:numCache>
            </c:numRef>
          </c:val>
        </c:ser>
        <c:ser>
          <c:idx val="147"/>
          <c:order val="147"/>
          <c:tx>
            <c:strRef>
              <c:f>#REF!</c:f>
              <c:strCache>
                <c:ptCount val="1"/>
                <c:pt idx="0">
                  <c:v>Npw  s18r w4+w5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59339</c:v>
                </c:pt>
                <c:pt idx="1">
                  <c:v>57353</c:v>
                </c:pt>
                <c:pt idx="2">
                  <c:v>17967</c:v>
                </c:pt>
              </c:numCache>
            </c:numRef>
          </c:val>
        </c:ser>
        <c:ser>
          <c:idx val="148"/>
          <c:order val="148"/>
          <c:tx>
            <c:strRef>
              <c:f>#REF!</c:f>
              <c:strCache>
                <c:ptCount val="1"/>
                <c:pt idx="0">
                  <c:v>s18r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25365</c:v>
                </c:pt>
                <c:pt idx="1">
                  <c:v>24375</c:v>
                </c:pt>
                <c:pt idx="2">
                  <c:v>7291</c:v>
                </c:pt>
              </c:numCache>
            </c:numRef>
          </c:val>
        </c:ser>
        <c:ser>
          <c:idx val="149"/>
          <c:order val="149"/>
          <c:tx>
            <c:strRef>
              <c:f>#REF!</c:f>
              <c:strCache>
                <c:ptCount val="1"/>
                <c:pt idx="0">
                  <c:v>s18r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33974</c:v>
                </c:pt>
                <c:pt idx="1">
                  <c:v>32978</c:v>
                </c:pt>
                <c:pt idx="2">
                  <c:v>10676</c:v>
                </c:pt>
              </c:numCache>
            </c:numRef>
          </c:val>
        </c:ser>
        <c:ser>
          <c:idx val="150"/>
          <c:order val="150"/>
          <c:tx>
            <c:strRef>
              <c:f>#REF!</c:f>
              <c:strCache>
                <c:ptCount val="1"/>
                <c:pt idx="0">
                  <c:v>Now  s16r w6+w7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38889</c:v>
                </c:pt>
                <c:pt idx="1">
                  <c:v>37143</c:v>
                </c:pt>
                <c:pt idx="2">
                  <c:v>8644</c:v>
                </c:pt>
              </c:numCache>
            </c:numRef>
          </c:val>
        </c:ser>
        <c:ser>
          <c:idx val="151"/>
          <c:order val="151"/>
          <c:tx>
            <c:strRef>
              <c:f>#REF!</c:f>
              <c:strCache>
                <c:ptCount val="1"/>
                <c:pt idx="0">
                  <c:v>s18r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19060</c:v>
                </c:pt>
                <c:pt idx="1">
                  <c:v>18074</c:v>
                </c:pt>
                <c:pt idx="2">
                  <c:v>4168</c:v>
                </c:pt>
              </c:numCache>
            </c:numRef>
          </c:val>
        </c:ser>
        <c:ser>
          <c:idx val="152"/>
          <c:order val="152"/>
          <c:tx>
            <c:strRef>
              <c:f>#REF!</c:f>
              <c:strCache>
                <c:ptCount val="1"/>
                <c:pt idx="0">
                  <c:v>s16r Wiersz 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19829</c:v>
                </c:pt>
                <c:pt idx="1">
                  <c:v>19069</c:v>
                </c:pt>
                <c:pt idx="2">
                  <c:v>4476</c:v>
                </c:pt>
              </c:numCache>
            </c:numRef>
          </c:val>
        </c:ser>
        <c:ser>
          <c:idx val="153"/>
          <c:order val="153"/>
          <c:tx>
            <c:strRef>
              <c:f>#REF!</c:f>
              <c:strCache>
                <c:ptCount val="1"/>
                <c:pt idx="0">
                  <c:v>Nk  s16r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504</c:v>
                </c:pt>
                <c:pt idx="1">
                  <c:v>487</c:v>
                </c:pt>
                <c:pt idx="2">
                  <c:v>285</c:v>
                </c:pt>
              </c:numCache>
            </c:numRef>
          </c:val>
        </c:ser>
        <c:ser>
          <c:idx val="154"/>
          <c:order val="154"/>
          <c:tx>
            <c:strRef>
              <c:f>#REF!</c:f>
              <c:strCache>
                <c:ptCount val="1"/>
                <c:pt idx="0">
                  <c:v>Nkd  s18r Wiersz 09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General</c:formatCode>
                <c:ptCount val="3"/>
              </c:numCache>
            </c:numRef>
          </c:val>
        </c:ser>
        <c:ser>
          <c:idx val="155"/>
          <c:order val="155"/>
          <c:tx>
            <c:strRef>
              <c:f>#REF!</c:f>
              <c:strCache>
                <c:ptCount val="1"/>
                <c:pt idx="0">
                  <c:v>s18r Wiersz 09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General</c:formatCode>
                <c:ptCount val="3"/>
              </c:numCache>
            </c:numRef>
          </c:val>
        </c:ser>
        <c:ser>
          <c:idx val="156"/>
          <c:order val="156"/>
          <c:tx>
            <c:strRef>
              <c:f>#REF!</c:f>
              <c:strCache>
                <c:ptCount val="1"/>
                <c:pt idx="0">
                  <c:v>s18r Wiersz 09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General</c:formatCode>
                <c:ptCount val="3"/>
              </c:numCache>
            </c:numRef>
          </c:val>
        </c:ser>
        <c:ser>
          <c:idx val="157"/>
          <c:order val="157"/>
          <c:tx>
            <c:strRef>
              <c:f>#REF!</c:f>
              <c:strCache>
                <c:ptCount val="1"/>
                <c:pt idx="0">
                  <c:v>RNc  s16r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 formatCode="#,##0">
                  <c:v>1</c:v>
                </c:pt>
              </c:numCache>
            </c:numRef>
          </c:val>
        </c:ser>
        <c:ser>
          <c:idx val="158"/>
          <c:order val="158"/>
          <c:tx>
            <c:strRef>
              <c:f>#REF!</c:f>
              <c:strCache>
                <c:ptCount val="1"/>
                <c:pt idx="0">
                  <c:v>RCo  s16r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9415</c:v>
                </c:pt>
                <c:pt idx="1">
                  <c:v>8498</c:v>
                </c:pt>
                <c:pt idx="2">
                  <c:v>3246</c:v>
                </c:pt>
              </c:numCache>
            </c:numRef>
          </c:val>
        </c:ser>
        <c:ser>
          <c:idx val="159"/>
          <c:order val="159"/>
          <c:tx>
            <c:strRef>
              <c:f>#REF!</c:f>
              <c:strCache>
                <c:ptCount val="1"/>
                <c:pt idx="0">
                  <c:v>Nmo  s16r Wiersz 11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51534</c:v>
                </c:pt>
                <c:pt idx="1">
                  <c:v>50900</c:v>
                </c:pt>
                <c:pt idx="2">
                  <c:v>5276</c:v>
                </c:pt>
              </c:numCache>
            </c:numRef>
          </c:val>
        </c:ser>
        <c:ser>
          <c:idx val="160"/>
          <c:order val="160"/>
          <c:tx>
            <c:strRef>
              <c:f>#REF!</c:f>
              <c:strCache>
                <c:ptCount val="1"/>
                <c:pt idx="0">
                  <c:v>RCps  s16r Wiersz 12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33733</c:v>
                </c:pt>
                <c:pt idx="1">
                  <c:v>32914</c:v>
                </c:pt>
                <c:pt idx="2">
                  <c:v>4354</c:v>
                </c:pt>
              </c:numCache>
            </c:numRef>
          </c:val>
        </c:ser>
        <c:ser>
          <c:idx val="161"/>
          <c:order val="161"/>
          <c:tx>
            <c:strRef>
              <c:f>#REF!</c:f>
              <c:strCache>
                <c:ptCount val="1"/>
                <c:pt idx="0">
                  <c:v>posiedzenia   s16r Wiersz 13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451183</c:v>
                </c:pt>
                <c:pt idx="1">
                  <c:v>451183</c:v>
                </c:pt>
                <c:pt idx="2" formatCode="#,##0;\-\ #,##0">
                  <c:v>0</c:v>
                </c:pt>
              </c:numCache>
            </c:numRef>
          </c:val>
        </c:ser>
        <c:ser>
          <c:idx val="162"/>
          <c:order val="162"/>
          <c:tx>
            <c:strRef>
              <c:f>#REF!</c:f>
              <c:strCache>
                <c:ptCount val="1"/>
                <c:pt idx="0">
                  <c:v>wykonawcze merytoryczne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66832</c:v>
                </c:pt>
                <c:pt idx="1">
                  <c:v>66832</c:v>
                </c:pt>
                <c:pt idx="2" formatCode="#,##0;\-\ #,##0">
                  <c:v>0</c:v>
                </c:pt>
              </c:numCache>
            </c:numRef>
          </c:val>
        </c:ser>
        <c:ser>
          <c:idx val="163"/>
          <c:order val="163"/>
          <c:tx>
            <c:strRef>
              <c:f>#REF!</c:f>
              <c:strCache>
                <c:ptCount val="1"/>
                <c:pt idx="0">
                  <c:v>WSC  s16r Wiersz 14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</c:v>
                </c:pt>
                <c:pt idx="1">
                  <c:v>5</c:v>
                </c:pt>
                <c:pt idx="2">
                  <c:v>4</c:v>
                </c:pt>
              </c:numCache>
            </c:numRef>
          </c:val>
        </c:ser>
        <c:ser>
          <c:idx val="164"/>
          <c:order val="164"/>
          <c:tx>
            <c:strRef>
              <c:f>#REF!</c:f>
              <c:strCache>
                <c:ptCount val="1"/>
                <c:pt idx="0">
                  <c:v>Sprawy z zakr. prawa pracy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77689</c:v>
                </c:pt>
                <c:pt idx="1">
                  <c:v>75573</c:v>
                </c:pt>
                <c:pt idx="2">
                  <c:v>41074</c:v>
                </c:pt>
              </c:numCache>
            </c:numRef>
          </c:val>
        </c:ser>
        <c:ser>
          <c:idx val="165"/>
          <c:order val="165"/>
          <c:tx>
            <c:strRef>
              <c:f>#REF!</c:f>
              <c:strCache>
                <c:ptCount val="1"/>
                <c:pt idx="0">
                  <c:v>P  s12r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56408</c:v>
                </c:pt>
                <c:pt idx="1">
                  <c:v>53829</c:v>
                </c:pt>
                <c:pt idx="2">
                  <c:v>38247</c:v>
                </c:pt>
              </c:numCache>
            </c:numRef>
          </c:val>
        </c:ser>
        <c:ser>
          <c:idx val="166"/>
          <c:order val="166"/>
          <c:tx>
            <c:strRef>
              <c:f>#REF!</c:f>
              <c:strCache>
                <c:ptCount val="1"/>
                <c:pt idx="0">
                  <c:v>Np  s12r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12775</c:v>
                </c:pt>
                <c:pt idx="1">
                  <c:v>14090</c:v>
                </c:pt>
                <c:pt idx="2">
                  <c:v>1015</c:v>
                </c:pt>
              </c:numCache>
            </c:numRef>
          </c:val>
        </c:ser>
        <c:ser>
          <c:idx val="167"/>
          <c:order val="167"/>
          <c:tx>
            <c:strRef>
              <c:f>#REF!</c:f>
              <c:strCache>
                <c:ptCount val="1"/>
                <c:pt idx="0">
                  <c:v>EPU prawo pracy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245</c:v>
                </c:pt>
                <c:pt idx="1">
                  <c:v>168</c:v>
                </c:pt>
                <c:pt idx="2">
                  <c:v>83</c:v>
                </c:pt>
              </c:numCache>
            </c:numRef>
          </c:val>
        </c:ser>
        <c:ser>
          <c:idx val="168"/>
          <c:order val="168"/>
          <c:tx>
            <c:strRef>
              <c:f>#REF!</c:f>
              <c:strCache>
                <c:ptCount val="1"/>
                <c:pt idx="0">
                  <c:v>Po  s12r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8502</c:v>
                </c:pt>
                <c:pt idx="1">
                  <c:v>7652</c:v>
                </c:pt>
                <c:pt idx="2">
                  <c:v>1810</c:v>
                </c:pt>
              </c:numCache>
            </c:numRef>
          </c:val>
        </c:ser>
        <c:ser>
          <c:idx val="169"/>
          <c:order val="169"/>
          <c:tx>
            <c:strRef>
              <c:f>#REF!</c:f>
              <c:strCache>
                <c:ptCount val="1"/>
                <c:pt idx="0">
                  <c:v>WSC  s12r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</c:v>
                </c:pt>
                <c:pt idx="1">
                  <c:v>2</c:v>
                </c:pt>
                <c:pt idx="2">
                  <c:v>2</c:v>
                </c:pt>
              </c:numCache>
            </c:numRef>
          </c:val>
        </c:ser>
        <c:ser>
          <c:idx val="170"/>
          <c:order val="170"/>
          <c:tx>
            <c:strRef>
              <c:f>#REF!</c:f>
              <c:strCache>
                <c:ptCount val="1"/>
                <c:pt idx="0">
                  <c:v>Sprawy z zakr. ubezpieczeń społ.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26244</c:v>
                </c:pt>
                <c:pt idx="1">
                  <c:v>21402</c:v>
                </c:pt>
                <c:pt idx="2">
                  <c:v>19321</c:v>
                </c:pt>
              </c:numCache>
            </c:numRef>
          </c:val>
        </c:ser>
        <c:ser>
          <c:idx val="171"/>
          <c:order val="171"/>
          <c:tx>
            <c:strRef>
              <c:f>#REF!</c:f>
              <c:strCache>
                <c:ptCount val="1"/>
                <c:pt idx="0">
                  <c:v>U  s11r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24379</c:v>
                </c:pt>
                <c:pt idx="1">
                  <c:v>19866</c:v>
                </c:pt>
                <c:pt idx="2">
                  <c:v>18708</c:v>
                </c:pt>
              </c:numCache>
            </c:numRef>
          </c:val>
        </c:ser>
        <c:ser>
          <c:idx val="172"/>
          <c:order val="172"/>
          <c:tx>
            <c:strRef>
              <c:f>#REF!</c:f>
              <c:strCache>
                <c:ptCount val="1"/>
                <c:pt idx="0">
                  <c:v>Uo  s11r Wiersz 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1865</c:v>
                </c:pt>
                <c:pt idx="1">
                  <c:v>1536</c:v>
                </c:pt>
                <c:pt idx="2">
                  <c:v>613</c:v>
                </c:pt>
              </c:numCache>
            </c:numRef>
          </c:val>
        </c:ser>
        <c:ser>
          <c:idx val="173"/>
          <c:order val="173"/>
          <c:tx>
            <c:strRef>
              <c:f>#REF!</c:f>
              <c:strCache>
                <c:ptCount val="1"/>
                <c:pt idx="0">
                  <c:v>WSC  s11r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74"/>
          <c:order val="174"/>
          <c:tx>
            <c:strRef>
              <c:f>#REF!</c:f>
              <c:strCache>
                <c:ptCount val="1"/>
                <c:pt idx="0">
                  <c:v>Sprawy gospodarcze
- razem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1155617</c:v>
                </c:pt>
                <c:pt idx="1">
                  <c:v>1093175</c:v>
                </c:pt>
                <c:pt idx="2">
                  <c:v>215832</c:v>
                </c:pt>
              </c:numCache>
            </c:numRef>
          </c:val>
        </c:ser>
        <c:ser>
          <c:idx val="175"/>
          <c:order val="175"/>
          <c:tx>
            <c:strRef>
              <c:f>#REF!</c:f>
              <c:strCache>
                <c:ptCount val="1"/>
                <c:pt idx="0">
                  <c:v>GC  s16r Wiersz 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78774</c:v>
                </c:pt>
                <c:pt idx="1">
                  <c:v>65318</c:v>
                </c:pt>
                <c:pt idx="2">
                  <c:v>60054</c:v>
                </c:pt>
              </c:numCache>
            </c:numRef>
          </c:val>
        </c:ser>
        <c:ser>
          <c:idx val="176"/>
          <c:order val="176"/>
          <c:tx>
            <c:strRef>
              <c:f>#REF!</c:f>
              <c:strCache>
                <c:ptCount val="1"/>
                <c:pt idx="0">
                  <c:v>GNs  s16r Wiersz 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207</c:v>
                </c:pt>
                <c:pt idx="1">
                  <c:v>179</c:v>
                </c:pt>
                <c:pt idx="2">
                  <c:v>149</c:v>
                </c:pt>
              </c:numCache>
            </c:numRef>
          </c:val>
        </c:ser>
        <c:ser>
          <c:idx val="177"/>
          <c:order val="177"/>
          <c:tx>
            <c:strRef>
              <c:f>#REF!</c:f>
              <c:strCache>
                <c:ptCount val="1"/>
                <c:pt idx="0">
                  <c:v>GNc  s16r Wiersz 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467961</c:v>
                </c:pt>
                <c:pt idx="1">
                  <c:v>458727</c:v>
                </c:pt>
                <c:pt idx="2">
                  <c:v>78085</c:v>
                </c:pt>
              </c:numCache>
            </c:numRef>
          </c:val>
        </c:ser>
        <c:ser>
          <c:idx val="178"/>
          <c:order val="178"/>
          <c:tx>
            <c:strRef>
              <c:f>#REF!</c:f>
              <c:strCache>
                <c:ptCount val="1"/>
                <c:pt idx="0">
                  <c:v>EPU gosp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244238</c:v>
                </c:pt>
                <c:pt idx="1">
                  <c:v>201579</c:v>
                </c:pt>
                <c:pt idx="2">
                  <c:v>49501</c:v>
                </c:pt>
              </c:numCache>
            </c:numRef>
          </c:val>
        </c:ser>
        <c:ser>
          <c:idx val="179"/>
          <c:order val="179"/>
          <c:tx>
            <c:strRef>
              <c:f>#REF!</c:f>
              <c:strCache>
                <c:ptCount val="1"/>
                <c:pt idx="0">
                  <c:v>GCo  s16r Wiersz 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35682</c:v>
                </c:pt>
                <c:pt idx="1">
                  <c:v>29263</c:v>
                </c:pt>
                <c:pt idx="2">
                  <c:v>10901</c:v>
                </c:pt>
              </c:numCache>
            </c:numRef>
          </c:val>
        </c:ser>
        <c:ser>
          <c:idx val="180"/>
          <c:order val="180"/>
          <c:tx>
            <c:strRef>
              <c:f>#REF!</c:f>
              <c:strCache>
                <c:ptCount val="1"/>
                <c:pt idx="0">
                  <c:v>GCps  s16r Wiersz 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3161</c:v>
                </c:pt>
                <c:pt idx="1">
                  <c:v>2702</c:v>
                </c:pt>
                <c:pt idx="2">
                  <c:v>1356</c:v>
                </c:pt>
              </c:numCache>
            </c:numRef>
          </c:val>
        </c:ser>
        <c:ser>
          <c:idx val="181"/>
          <c:order val="181"/>
          <c:tx>
            <c:strRef>
              <c:f>#REF!</c:f>
              <c:strCache>
                <c:ptCount val="1"/>
                <c:pt idx="0">
                  <c:v>postępowanie upadłościowe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8499</c:v>
                </c:pt>
                <c:pt idx="1">
                  <c:v>7625</c:v>
                </c:pt>
                <c:pt idx="2">
                  <c:v>5912</c:v>
                </c:pt>
              </c:numCache>
            </c:numRef>
          </c:val>
        </c:ser>
        <c:ser>
          <c:idx val="182"/>
          <c:order val="182"/>
          <c:tx>
            <c:strRef>
              <c:f>#REF!</c:f>
              <c:strCache>
                <c:ptCount val="1"/>
                <c:pt idx="0">
                  <c:v>GU  s20UN Wiersz 8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3613</c:v>
                </c:pt>
                <c:pt idx="1">
                  <c:v>3432</c:v>
                </c:pt>
                <c:pt idx="2">
                  <c:v>1175</c:v>
                </c:pt>
              </c:numCache>
            </c:numRef>
          </c:val>
        </c:ser>
        <c:ser>
          <c:idx val="183"/>
          <c:order val="183"/>
          <c:tx>
            <c:strRef>
              <c:f>#REF!</c:f>
              <c:strCache>
                <c:ptCount val="1"/>
                <c:pt idx="0">
                  <c:v>GUp  s20UN Wiersz 9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748</c:v>
                </c:pt>
                <c:pt idx="1">
                  <c:v>478</c:v>
                </c:pt>
                <c:pt idx="2">
                  <c:v>2580</c:v>
                </c:pt>
              </c:numCache>
            </c:numRef>
          </c:val>
        </c:ser>
        <c:ser>
          <c:idx val="184"/>
          <c:order val="184"/>
          <c:tx>
            <c:strRef>
              <c:f>#REF!</c:f>
              <c:strCache>
                <c:ptCount val="1"/>
                <c:pt idx="0">
                  <c:v>GN  s20UN Wiersz 10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20</c:v>
                </c:pt>
                <c:pt idx="1">
                  <c:v>24</c:v>
                </c:pt>
                <c:pt idx="2">
                  <c:v>4</c:v>
                </c:pt>
              </c:numCache>
            </c:numRef>
          </c:val>
        </c:ser>
        <c:ser>
          <c:idx val="185"/>
          <c:order val="185"/>
          <c:tx>
            <c:strRef>
              <c:f>#REF!</c:f>
              <c:strCache>
                <c:ptCount val="1"/>
                <c:pt idx="0">
                  <c:v>GZd  s20UN Wiersz 11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1201</c:v>
                </c:pt>
                <c:pt idx="1">
                  <c:v>1007</c:v>
                </c:pt>
                <c:pt idx="2">
                  <c:v>793</c:v>
                </c:pt>
              </c:numCache>
            </c:numRef>
          </c:val>
        </c:ser>
        <c:ser>
          <c:idx val="186"/>
          <c:order val="186"/>
          <c:tx>
            <c:strRef>
              <c:f>#REF!</c:f>
              <c:strCache>
                <c:ptCount val="1"/>
                <c:pt idx="0">
                  <c:v>GUo  s20UN Wiersz 12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509</c:v>
                </c:pt>
                <c:pt idx="1">
                  <c:v>456</c:v>
                </c:pt>
                <c:pt idx="2">
                  <c:v>120</c:v>
                </c:pt>
              </c:numCache>
            </c:numRef>
          </c:val>
        </c:ser>
        <c:ser>
          <c:idx val="187"/>
          <c:order val="187"/>
          <c:tx>
            <c:strRef>
              <c:f>#REF!</c:f>
              <c:strCache>
                <c:ptCount val="1"/>
                <c:pt idx="0">
                  <c:v>GUu  s20UN Wiersz 13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81</c:v>
                </c:pt>
                <c:pt idx="1">
                  <c:v>75</c:v>
                </c:pt>
                <c:pt idx="2">
                  <c:v>31</c:v>
                </c:pt>
              </c:numCache>
            </c:numRef>
          </c:val>
        </c:ser>
        <c:ser>
          <c:idx val="188"/>
          <c:order val="188"/>
          <c:tx>
            <c:strRef>
              <c:f>#REF!</c:f>
              <c:strCache>
                <c:ptCount val="1"/>
                <c:pt idx="0">
                  <c:v>GUz  s20UN Wiersz 14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871</c:v>
                </c:pt>
                <c:pt idx="1">
                  <c:v>620</c:v>
                </c:pt>
                <c:pt idx="2">
                  <c:v>484</c:v>
                </c:pt>
              </c:numCache>
            </c:numRef>
          </c:val>
        </c:ser>
        <c:ser>
          <c:idx val="189"/>
          <c:order val="189"/>
          <c:tx>
            <c:strRef>
              <c:f>#REF!</c:f>
              <c:strCache>
                <c:ptCount val="1"/>
                <c:pt idx="0">
                  <c:v>GUk  s20UN Wiersz 15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1454</c:v>
                </c:pt>
                <c:pt idx="1">
                  <c:v>1507</c:v>
                </c:pt>
                <c:pt idx="2">
                  <c:v>614</c:v>
                </c:pt>
              </c:numCache>
            </c:numRef>
          </c:val>
        </c:ser>
        <c:ser>
          <c:idx val="190"/>
          <c:order val="190"/>
          <c:tx>
            <c:strRef>
              <c:f>#REF!</c:f>
              <c:strCache>
                <c:ptCount val="1"/>
                <c:pt idx="0">
                  <c:v>U+Ukł  s20UN Wiersz 16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2</c:v>
                </c:pt>
                <c:pt idx="1">
                  <c:v>26</c:v>
                </c:pt>
                <c:pt idx="2">
                  <c:v>111</c:v>
                </c:pt>
              </c:numCache>
            </c:numRef>
          </c:val>
        </c:ser>
        <c:ser>
          <c:idx val="191"/>
          <c:order val="191"/>
          <c:tx>
            <c:strRef>
              <c:f>#REF!</c:f>
              <c:strCache>
                <c:ptCount val="1"/>
                <c:pt idx="0">
                  <c:v>WSC  s19r+s20UN Wiersz 17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3</c:v>
                </c:pt>
                <c:pt idx="1">
                  <c:v>30</c:v>
                </c:pt>
                <c:pt idx="2">
                  <c:v>1</c:v>
                </c:pt>
              </c:numCache>
            </c:numRef>
          </c:val>
        </c:ser>
        <c:ser>
          <c:idx val="192"/>
          <c:order val="192"/>
          <c:tx>
            <c:strRef>
              <c:f>#REF!</c:f>
              <c:strCache>
                <c:ptCount val="1"/>
                <c:pt idx="0">
                  <c:v>rejestrowe  Suma W20+W21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561330</c:v>
                </c:pt>
                <c:pt idx="1">
                  <c:v>529331</c:v>
                </c:pt>
                <c:pt idx="2">
                  <c:v>59374</c:v>
                </c:pt>
              </c:numCache>
            </c:numRef>
          </c:val>
        </c:ser>
        <c:ser>
          <c:idx val="193"/>
          <c:order val="193"/>
          <c:tx>
            <c:strRef>
              <c:f>#REF!</c:f>
              <c:strCache>
                <c:ptCount val="1"/>
                <c:pt idx="0">
                  <c:v>s20Z Wiersz 20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68935</c:v>
                </c:pt>
                <c:pt idx="1">
                  <c:v>68533</c:v>
                </c:pt>
                <c:pt idx="2">
                  <c:v>3194</c:v>
                </c:pt>
              </c:numCache>
            </c:numRef>
          </c:val>
        </c:ser>
        <c:ser>
          <c:idx val="194"/>
          <c:order val="194"/>
          <c:tx>
            <c:strRef>
              <c:f>#REF!</c:f>
              <c:strCache>
                <c:ptCount val="1"/>
                <c:pt idx="0">
                  <c:v>KRS  Suma KRS Wiersz 21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#,##0.000</c:formatCode>
                <c:ptCount val="3"/>
                <c:pt idx="0">
                  <c:v>492395</c:v>
                </c:pt>
                <c:pt idx="1">
                  <c:v>460798</c:v>
                </c:pt>
                <c:pt idx="2">
                  <c:v>56180</c:v>
                </c:pt>
              </c:numCache>
            </c:numRef>
          </c:val>
        </c:ser>
        <c:ser>
          <c:idx val="195"/>
          <c:order val="195"/>
          <c:tx>
            <c:strRef>
              <c:f>#REF!</c:f>
              <c:strCache>
                <c:ptCount val="1"/>
                <c:pt idx="0">
                  <c:v>rozwody i separacje</c:v>
                </c:pt>
              </c:strCache>
            </c:strRef>
          </c:tx>
          <c:invertIfNegative val="0"/>
          <c:cat>
            <c:strRef>
              <c:f>#REF!</c:f>
              <c:strCache>
                <c:ptCount val="3"/>
                <c:pt idx="0">
                  <c:v>Wpływy 20133</c:v>
                </c:pt>
                <c:pt idx="1">
                  <c:v>Załatwienia 20133</c:v>
                </c:pt>
                <c:pt idx="2">
                  <c:v>Pozostałość 20133</c:v>
                </c:pt>
              </c:strCache>
            </c:strRef>
          </c:cat>
          <c:val>
            <c:numRef>
              <c:f>#REF!</c:f>
              <c:numCache>
                <c:formatCode>#,##0</c:formatCode>
                <c:ptCount val="3"/>
                <c:pt idx="0">
                  <c:v>72352</c:v>
                </c:pt>
                <c:pt idx="1">
                  <c:v>66608</c:v>
                </c:pt>
                <c:pt idx="2">
                  <c:v>53333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7993856"/>
        <c:axId val="247995392"/>
      </c:barChart>
      <c:catAx>
        <c:axId val="2479938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247995392"/>
        <c:crosses val="autoZero"/>
        <c:auto val="1"/>
        <c:lblAlgn val="ctr"/>
        <c:lblOffset val="100"/>
        <c:tickLblSkip val="1"/>
        <c:tickMarkSkip val="1"/>
        <c:noMultiLvlLbl val="1"/>
      </c:catAx>
      <c:valAx>
        <c:axId val="247995392"/>
        <c:scaling>
          <c:orientation val="minMax"/>
        </c:scaling>
        <c:delete val="0"/>
        <c:axPos val="l"/>
        <c:majorGridlines>
          <c:spPr>
            <a:ln w="3175">
              <a:solidFill>
                <a:srgbClr val="BFC9D5"/>
              </a:solidFill>
              <a:prstDash val="solid"/>
            </a:ln>
          </c:spPr>
        </c:majorGridlines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247993856"/>
        <c:crossesAt val="1"/>
        <c:crossBetween val="between"/>
      </c:valAx>
      <c:spPr>
        <a:solidFill>
          <a:srgbClr val="F2F2F2"/>
        </a:solidFill>
        <a:ln w="12700">
          <a:solidFill>
            <a:srgbClr val="F2F2F2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0759549767324565"/>
          <c:y val="0.47368421052631576"/>
          <c:w val="9.2404485004228029E-2"/>
          <c:h val="0.1293616101191012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l-PL"/>
    </a:p>
  </c:txPr>
  <c:printSettings>
    <c:headerFooter alignWithMargins="0"/>
    <c:pageMargins b="0.75000000000000533" l="0.70000000000000062" r="0.70000000000000062" t="0.75000000000000533" header="0.30000000000000032" footer="0.30000000000000032"/>
    <c:pageSetup paperSize="0" orientation="portrait" horizontalDpi="0" verticalDpi="0" copies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chart" Target="../charts/chart1.xml"/><Relationship Id="rId1" Type="http://schemas.openxmlformats.org/officeDocument/2006/relationships/image" Target="../media/image2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33</xdr:col>
      <xdr:colOff>19050</xdr:colOff>
      <xdr:row>1</xdr:row>
      <xdr:rowOff>9525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20012025" cy="3143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13</xdr:row>
      <xdr:rowOff>28575</xdr:rowOff>
    </xdr:from>
    <xdr:to>
      <xdr:col>16</xdr:col>
      <xdr:colOff>200025</xdr:colOff>
      <xdr:row>42</xdr:row>
      <xdr:rowOff>28575</xdr:rowOff>
    </xdr:to>
    <xdr:graphicFrame macro="">
      <xdr:nvGraphicFramePr>
        <xdr:cNvPr id="3631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19050</xdr:colOff>
      <xdr:row>14</xdr:row>
      <xdr:rowOff>19050</xdr:rowOff>
    </xdr:from>
    <xdr:to>
      <xdr:col>5</xdr:col>
      <xdr:colOff>142875</xdr:colOff>
      <xdr:row>15</xdr:row>
      <xdr:rowOff>0</xdr:rowOff>
    </xdr:to>
    <xdr:pic>
      <xdr:nvPicPr>
        <xdr:cNvPr id="3089" name="BExMJ8SV739S7OHOD6U6SFYP97Q2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14</xdr:row>
      <xdr:rowOff>19050</xdr:rowOff>
    </xdr:from>
    <xdr:to>
      <xdr:col>5</xdr:col>
      <xdr:colOff>314325</xdr:colOff>
      <xdr:row>15</xdr:row>
      <xdr:rowOff>0</xdr:rowOff>
    </xdr:to>
    <xdr:pic>
      <xdr:nvPicPr>
        <xdr:cNvPr id="3090" name="BExQGD6IOUL7IBCDFE6CJPBV8MUL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14</xdr:row>
      <xdr:rowOff>19050</xdr:rowOff>
    </xdr:from>
    <xdr:ext cx="123825" cy="123825"/>
    <xdr:pic>
      <xdr:nvPicPr>
        <xdr:cNvPr id="3091" name="BExD9X028KN82OQ34SFJXO5DMAO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15</xdr:row>
      <xdr:rowOff>28575</xdr:rowOff>
    </xdr:from>
    <xdr:to>
      <xdr:col>5</xdr:col>
      <xdr:colOff>142875</xdr:colOff>
      <xdr:row>16</xdr:row>
      <xdr:rowOff>9525</xdr:rowOff>
    </xdr:to>
    <xdr:pic>
      <xdr:nvPicPr>
        <xdr:cNvPr id="3092" name="BExW5MDJ8C7RRPM9H8TFBMDWHG8F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15</xdr:row>
      <xdr:rowOff>28575</xdr:rowOff>
    </xdr:from>
    <xdr:to>
      <xdr:col>5</xdr:col>
      <xdr:colOff>314325</xdr:colOff>
      <xdr:row>16</xdr:row>
      <xdr:rowOff>9525</xdr:rowOff>
    </xdr:to>
    <xdr:pic>
      <xdr:nvPicPr>
        <xdr:cNvPr id="3093" name="BExJ1DBQDXNR9QQG371TBPHRW1W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15</xdr:row>
      <xdr:rowOff>28575</xdr:rowOff>
    </xdr:from>
    <xdr:ext cx="123825" cy="123825"/>
    <xdr:pic>
      <xdr:nvPicPr>
        <xdr:cNvPr id="3094" name="BEx1MHHDB80ZDSYCXZBRRO7AL1EB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16</xdr:row>
      <xdr:rowOff>28575</xdr:rowOff>
    </xdr:from>
    <xdr:to>
      <xdr:col>5</xdr:col>
      <xdr:colOff>142875</xdr:colOff>
      <xdr:row>17</xdr:row>
      <xdr:rowOff>9525</xdr:rowOff>
    </xdr:to>
    <xdr:pic>
      <xdr:nvPicPr>
        <xdr:cNvPr id="3095" name="BEx5M7D0OWVY0JFHCGG5Y11MMFAT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16</xdr:row>
      <xdr:rowOff>28575</xdr:rowOff>
    </xdr:from>
    <xdr:to>
      <xdr:col>5</xdr:col>
      <xdr:colOff>314325</xdr:colOff>
      <xdr:row>17</xdr:row>
      <xdr:rowOff>9525</xdr:rowOff>
    </xdr:to>
    <xdr:pic>
      <xdr:nvPicPr>
        <xdr:cNvPr id="3096" name="BExIPAWQ9Z19AA5PIGEH094DYP5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16</xdr:row>
      <xdr:rowOff>28575</xdr:rowOff>
    </xdr:from>
    <xdr:ext cx="123825" cy="123825"/>
    <xdr:pic>
      <xdr:nvPicPr>
        <xdr:cNvPr id="3097" name="BExZQRC65HRX1R2FOOBPQKAO82V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17</xdr:row>
      <xdr:rowOff>28575</xdr:rowOff>
    </xdr:from>
    <xdr:to>
      <xdr:col>5</xdr:col>
      <xdr:colOff>142875</xdr:colOff>
      <xdr:row>18</xdr:row>
      <xdr:rowOff>9525</xdr:rowOff>
    </xdr:to>
    <xdr:pic>
      <xdr:nvPicPr>
        <xdr:cNvPr id="3098" name="BExZLMFB2IT1ZBUGK1QEXXW2JKFN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17</xdr:row>
      <xdr:rowOff>28575</xdr:rowOff>
    </xdr:from>
    <xdr:to>
      <xdr:col>5</xdr:col>
      <xdr:colOff>314325</xdr:colOff>
      <xdr:row>18</xdr:row>
      <xdr:rowOff>9525</xdr:rowOff>
    </xdr:to>
    <xdr:pic>
      <xdr:nvPicPr>
        <xdr:cNvPr id="3099" name="BExAXCVDII2N4N3BBFD9E2NMP0J5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17</xdr:row>
      <xdr:rowOff>28575</xdr:rowOff>
    </xdr:from>
    <xdr:ext cx="123825" cy="123825"/>
    <xdr:pic>
      <xdr:nvPicPr>
        <xdr:cNvPr id="3100" name="BExONHU55R6I4QLKW2SHYXDFC6RV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18</xdr:row>
      <xdr:rowOff>19050</xdr:rowOff>
    </xdr:from>
    <xdr:to>
      <xdr:col>5</xdr:col>
      <xdr:colOff>142875</xdr:colOff>
      <xdr:row>19</xdr:row>
      <xdr:rowOff>0</xdr:rowOff>
    </xdr:to>
    <xdr:pic>
      <xdr:nvPicPr>
        <xdr:cNvPr id="3101" name="BEx9FZ9EZGAWK67Z810S8BQYD12S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18</xdr:row>
      <xdr:rowOff>19050</xdr:rowOff>
    </xdr:from>
    <xdr:to>
      <xdr:col>5</xdr:col>
      <xdr:colOff>314325</xdr:colOff>
      <xdr:row>19</xdr:row>
      <xdr:rowOff>0</xdr:rowOff>
    </xdr:to>
    <xdr:pic>
      <xdr:nvPicPr>
        <xdr:cNvPr id="3102" name="BExKMR374I5SLJI2H6S92BNFJ62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18</xdr:row>
      <xdr:rowOff>19050</xdr:rowOff>
    </xdr:from>
    <xdr:ext cx="123825" cy="123825"/>
    <xdr:pic>
      <xdr:nvPicPr>
        <xdr:cNvPr id="3103" name="BExTUUJ2XZHWHBG2RZLWKQUKC1X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19</xdr:row>
      <xdr:rowOff>19050</xdr:rowOff>
    </xdr:from>
    <xdr:to>
      <xdr:col>5</xdr:col>
      <xdr:colOff>142875</xdr:colOff>
      <xdr:row>20</xdr:row>
      <xdr:rowOff>0</xdr:rowOff>
    </xdr:to>
    <xdr:pic>
      <xdr:nvPicPr>
        <xdr:cNvPr id="3104" name="BExIW1O0YR1GRGRY4OL8O4LY43J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19</xdr:row>
      <xdr:rowOff>19050</xdr:rowOff>
    </xdr:from>
    <xdr:to>
      <xdr:col>5</xdr:col>
      <xdr:colOff>314325</xdr:colOff>
      <xdr:row>20</xdr:row>
      <xdr:rowOff>0</xdr:rowOff>
    </xdr:to>
    <xdr:pic>
      <xdr:nvPicPr>
        <xdr:cNvPr id="3105" name="BExF7UPUFHMEGZAB1SPYZSOUFTAM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19</xdr:row>
      <xdr:rowOff>19050</xdr:rowOff>
    </xdr:from>
    <xdr:ext cx="123825" cy="123825"/>
    <xdr:pic>
      <xdr:nvPicPr>
        <xdr:cNvPr id="3106" name="BExKQDWMRVP76Y4WYQZAXHYH7BW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20</xdr:row>
      <xdr:rowOff>28575</xdr:rowOff>
    </xdr:from>
    <xdr:to>
      <xdr:col>5</xdr:col>
      <xdr:colOff>142875</xdr:colOff>
      <xdr:row>21</xdr:row>
      <xdr:rowOff>9525</xdr:rowOff>
    </xdr:to>
    <xdr:pic>
      <xdr:nvPicPr>
        <xdr:cNvPr id="3107" name="BEx1KKUIQN903WVY4KND8NDRZH66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20</xdr:row>
      <xdr:rowOff>28575</xdr:rowOff>
    </xdr:from>
    <xdr:to>
      <xdr:col>5</xdr:col>
      <xdr:colOff>314325</xdr:colOff>
      <xdr:row>21</xdr:row>
      <xdr:rowOff>9525</xdr:rowOff>
    </xdr:to>
    <xdr:pic>
      <xdr:nvPicPr>
        <xdr:cNvPr id="3108" name="BExD9ULRVZCAYHUQ27T5HBXSIPD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20</xdr:row>
      <xdr:rowOff>28575</xdr:rowOff>
    </xdr:from>
    <xdr:ext cx="123825" cy="123825"/>
    <xdr:pic>
      <xdr:nvPicPr>
        <xdr:cNvPr id="3109" name="BEx3DE8U6SVRAQW2R1UPTRM2T3F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21</xdr:row>
      <xdr:rowOff>28575</xdr:rowOff>
    </xdr:from>
    <xdr:to>
      <xdr:col>5</xdr:col>
      <xdr:colOff>142875</xdr:colOff>
      <xdr:row>22</xdr:row>
      <xdr:rowOff>9525</xdr:rowOff>
    </xdr:to>
    <xdr:pic>
      <xdr:nvPicPr>
        <xdr:cNvPr id="3110" name="BEx9J61NV2XE051NL9UMGCEHJ3A6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21</xdr:row>
      <xdr:rowOff>28575</xdr:rowOff>
    </xdr:from>
    <xdr:to>
      <xdr:col>5</xdr:col>
      <xdr:colOff>314325</xdr:colOff>
      <xdr:row>22</xdr:row>
      <xdr:rowOff>9525</xdr:rowOff>
    </xdr:to>
    <xdr:pic>
      <xdr:nvPicPr>
        <xdr:cNvPr id="3111" name="BEx3GSTMH9TP7K0H6YCQYJI1MOV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21</xdr:row>
      <xdr:rowOff>28575</xdr:rowOff>
    </xdr:from>
    <xdr:ext cx="123825" cy="123825"/>
    <xdr:pic>
      <xdr:nvPicPr>
        <xdr:cNvPr id="3112" name="BExKRQRBU4YG6145MP0RHXJFPEGM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22</xdr:row>
      <xdr:rowOff>19050</xdr:rowOff>
    </xdr:from>
    <xdr:to>
      <xdr:col>5</xdr:col>
      <xdr:colOff>142875</xdr:colOff>
      <xdr:row>23</xdr:row>
      <xdr:rowOff>0</xdr:rowOff>
    </xdr:to>
    <xdr:pic>
      <xdr:nvPicPr>
        <xdr:cNvPr id="3113" name="BExMQIQP3LB9Z5YSUWNF0JGFV33R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22</xdr:row>
      <xdr:rowOff>19050</xdr:rowOff>
    </xdr:from>
    <xdr:to>
      <xdr:col>5</xdr:col>
      <xdr:colOff>314325</xdr:colOff>
      <xdr:row>23</xdr:row>
      <xdr:rowOff>0</xdr:rowOff>
    </xdr:to>
    <xdr:pic>
      <xdr:nvPicPr>
        <xdr:cNvPr id="3114" name="BExB2TMIKI1ND0Q7COI2AW61PBSD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22</xdr:row>
      <xdr:rowOff>19050</xdr:rowOff>
    </xdr:from>
    <xdr:ext cx="123825" cy="123825"/>
    <xdr:pic>
      <xdr:nvPicPr>
        <xdr:cNvPr id="3115" name="BExGPSEJEX37UKFPTVV1WERKSG5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23</xdr:row>
      <xdr:rowOff>28575</xdr:rowOff>
    </xdr:from>
    <xdr:to>
      <xdr:col>5</xdr:col>
      <xdr:colOff>142875</xdr:colOff>
      <xdr:row>24</xdr:row>
      <xdr:rowOff>9525</xdr:rowOff>
    </xdr:to>
    <xdr:pic>
      <xdr:nvPicPr>
        <xdr:cNvPr id="3116" name="BEx7IEL2X2EOW0P4TFS7X0QH8ZX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23</xdr:row>
      <xdr:rowOff>28575</xdr:rowOff>
    </xdr:from>
    <xdr:to>
      <xdr:col>5</xdr:col>
      <xdr:colOff>314325</xdr:colOff>
      <xdr:row>24</xdr:row>
      <xdr:rowOff>9525</xdr:rowOff>
    </xdr:to>
    <xdr:pic>
      <xdr:nvPicPr>
        <xdr:cNvPr id="3117" name="BExO7NI9QBLS19JRUKM6IWXN9OOK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23</xdr:row>
      <xdr:rowOff>28575</xdr:rowOff>
    </xdr:from>
    <xdr:ext cx="123825" cy="123825"/>
    <xdr:pic>
      <xdr:nvPicPr>
        <xdr:cNvPr id="3118" name="BExIUCIWENAH3Y6YPHNZP1FAAY1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23</xdr:row>
      <xdr:rowOff>28575</xdr:rowOff>
    </xdr:from>
    <xdr:ext cx="123825" cy="123825"/>
    <xdr:pic>
      <xdr:nvPicPr>
        <xdr:cNvPr id="3119" name="BExGXP9OE5Z8HOBOJ95ESG2D6DUV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24</xdr:row>
      <xdr:rowOff>28575</xdr:rowOff>
    </xdr:from>
    <xdr:to>
      <xdr:col>5</xdr:col>
      <xdr:colOff>142875</xdr:colOff>
      <xdr:row>25</xdr:row>
      <xdr:rowOff>9525</xdr:rowOff>
    </xdr:to>
    <xdr:pic>
      <xdr:nvPicPr>
        <xdr:cNvPr id="3120" name="BExW2Y0W45S531GFG2P4UIMGFRG4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24</xdr:row>
      <xdr:rowOff>28575</xdr:rowOff>
    </xdr:from>
    <xdr:to>
      <xdr:col>5</xdr:col>
      <xdr:colOff>314325</xdr:colOff>
      <xdr:row>25</xdr:row>
      <xdr:rowOff>9525</xdr:rowOff>
    </xdr:to>
    <xdr:pic>
      <xdr:nvPicPr>
        <xdr:cNvPr id="3121" name="BExEVMGHLGEICJ8WR2F8QMAK8MOQ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24</xdr:row>
      <xdr:rowOff>28575</xdr:rowOff>
    </xdr:from>
    <xdr:ext cx="123825" cy="123825"/>
    <xdr:pic>
      <xdr:nvPicPr>
        <xdr:cNvPr id="3122" name="BExW18VRO3YYJYUKZP64P0K2VUV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25</xdr:row>
      <xdr:rowOff>28575</xdr:rowOff>
    </xdr:from>
    <xdr:to>
      <xdr:col>5</xdr:col>
      <xdr:colOff>142875</xdr:colOff>
      <xdr:row>26</xdr:row>
      <xdr:rowOff>9525</xdr:rowOff>
    </xdr:to>
    <xdr:pic>
      <xdr:nvPicPr>
        <xdr:cNvPr id="3123" name="BExGZGI5S5R45KCZFSLCBJP7YMA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25</xdr:row>
      <xdr:rowOff>28575</xdr:rowOff>
    </xdr:from>
    <xdr:to>
      <xdr:col>5</xdr:col>
      <xdr:colOff>314325</xdr:colOff>
      <xdr:row>26</xdr:row>
      <xdr:rowOff>9525</xdr:rowOff>
    </xdr:to>
    <xdr:pic>
      <xdr:nvPicPr>
        <xdr:cNvPr id="3124" name="BExRZZ3WB3HNDSA3YLJZAVFLF3HL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25</xdr:row>
      <xdr:rowOff>28575</xdr:rowOff>
    </xdr:from>
    <xdr:ext cx="123825" cy="123825"/>
    <xdr:pic>
      <xdr:nvPicPr>
        <xdr:cNvPr id="3125" name="BExMOSEG137YQHOQYSSQSHG5YH46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26</xdr:row>
      <xdr:rowOff>19050</xdr:rowOff>
    </xdr:from>
    <xdr:to>
      <xdr:col>5</xdr:col>
      <xdr:colOff>142875</xdr:colOff>
      <xdr:row>27</xdr:row>
      <xdr:rowOff>0</xdr:rowOff>
    </xdr:to>
    <xdr:pic>
      <xdr:nvPicPr>
        <xdr:cNvPr id="3126" name="BEx9HTN86LBSCYFYUY5JZ2A0F24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26</xdr:row>
      <xdr:rowOff>19050</xdr:rowOff>
    </xdr:from>
    <xdr:to>
      <xdr:col>5</xdr:col>
      <xdr:colOff>314325</xdr:colOff>
      <xdr:row>27</xdr:row>
      <xdr:rowOff>0</xdr:rowOff>
    </xdr:to>
    <xdr:pic>
      <xdr:nvPicPr>
        <xdr:cNvPr id="3127" name="BExB33T7Z2C85T2SWCWZE05VGKU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26</xdr:row>
      <xdr:rowOff>19050</xdr:rowOff>
    </xdr:from>
    <xdr:ext cx="123825" cy="123825"/>
    <xdr:pic>
      <xdr:nvPicPr>
        <xdr:cNvPr id="3128" name="BExOB414H67P2GMM86OZXUMXUY0N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26</xdr:row>
      <xdr:rowOff>19050</xdr:rowOff>
    </xdr:from>
    <xdr:ext cx="123825" cy="123825"/>
    <xdr:pic>
      <xdr:nvPicPr>
        <xdr:cNvPr id="3129" name="BEx3SW4UFVAXMRG40ZJOQLT2VED0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27</xdr:row>
      <xdr:rowOff>19050</xdr:rowOff>
    </xdr:from>
    <xdr:to>
      <xdr:col>5</xdr:col>
      <xdr:colOff>142875</xdr:colOff>
      <xdr:row>28</xdr:row>
      <xdr:rowOff>0</xdr:rowOff>
    </xdr:to>
    <xdr:pic>
      <xdr:nvPicPr>
        <xdr:cNvPr id="3130" name="BEx1MITTG5I0O7A3WINGWM41U3W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27</xdr:row>
      <xdr:rowOff>19050</xdr:rowOff>
    </xdr:from>
    <xdr:to>
      <xdr:col>5</xdr:col>
      <xdr:colOff>314325</xdr:colOff>
      <xdr:row>28</xdr:row>
      <xdr:rowOff>0</xdr:rowOff>
    </xdr:to>
    <xdr:pic>
      <xdr:nvPicPr>
        <xdr:cNvPr id="3131" name="BExISOFU7F2872HHSFRPPIDUU3QF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27</xdr:row>
      <xdr:rowOff>19050</xdr:rowOff>
    </xdr:from>
    <xdr:ext cx="123825" cy="123825"/>
    <xdr:pic>
      <xdr:nvPicPr>
        <xdr:cNvPr id="3132" name="BEx5KT5VA9BZASN43MUN3W9869C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28</xdr:row>
      <xdr:rowOff>28575</xdr:rowOff>
    </xdr:from>
    <xdr:to>
      <xdr:col>5</xdr:col>
      <xdr:colOff>142875</xdr:colOff>
      <xdr:row>29</xdr:row>
      <xdr:rowOff>9525</xdr:rowOff>
    </xdr:to>
    <xdr:pic>
      <xdr:nvPicPr>
        <xdr:cNvPr id="3133" name="BExKJBWTGIAOWC6UP1RI7AZ4GF6L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28</xdr:row>
      <xdr:rowOff>28575</xdr:rowOff>
    </xdr:from>
    <xdr:to>
      <xdr:col>5</xdr:col>
      <xdr:colOff>314325</xdr:colOff>
      <xdr:row>29</xdr:row>
      <xdr:rowOff>9525</xdr:rowOff>
    </xdr:to>
    <xdr:pic>
      <xdr:nvPicPr>
        <xdr:cNvPr id="3134" name="BEx95WH41UYDY86TGWRNJBJREMHO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28</xdr:row>
      <xdr:rowOff>28575</xdr:rowOff>
    </xdr:from>
    <xdr:ext cx="123825" cy="123825"/>
    <xdr:pic>
      <xdr:nvPicPr>
        <xdr:cNvPr id="3135" name="BExQ2JOB7LLXXQ1WH2YV0Y1KX8F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6</xdr:col>
      <xdr:colOff>0</xdr:colOff>
      <xdr:row>0</xdr:row>
      <xdr:rowOff>0</xdr:rowOff>
    </xdr:from>
    <xdr:to>
      <xdr:col>15</xdr:col>
      <xdr:colOff>523875</xdr:colOff>
      <xdr:row>1</xdr:row>
      <xdr:rowOff>57150</xdr:rowOff>
    </xdr:to>
    <xdr:sp macro="" textlink="">
      <xdr:nvSpPr>
        <xdr:cNvPr id="3679" name="TextQueryTitle"/>
        <xdr:cNvSpPr txBox="1">
          <a:spLocks noChangeArrowheads="1"/>
        </xdr:cNvSpPr>
      </xdr:nvSpPr>
      <xdr:spPr bwMode="auto">
        <a:xfrm>
          <a:off x="762000" y="0"/>
          <a:ext cx="7315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r>
            <a:rPr lang="en-US" sz="1400" b="1">
              <a:latin typeface="Arial" pitchFamily="34" charset="0"/>
              <a:cs typeface="Arial" pitchFamily="34" charset="0"/>
            </a:rPr>
            <a:t>Tablice rzymskie III kw 2014</a:t>
          </a:r>
        </a:p>
      </xdr:txBody>
    </xdr:sp>
    <xdr:clientData/>
  </xdr:twoCellAnchor>
  <xdr:twoCellAnchor editAs="absolute">
    <xdr:from>
      <xdr:col>0</xdr:col>
      <xdr:colOff>161925</xdr:colOff>
      <xdr:row>2</xdr:row>
      <xdr:rowOff>38100</xdr:rowOff>
    </xdr:from>
    <xdr:to>
      <xdr:col>2</xdr:col>
      <xdr:colOff>333375</xdr:colOff>
      <xdr:row>2</xdr:row>
      <xdr:rowOff>190500</xdr:rowOff>
    </xdr:to>
    <xdr:pic macro="[0]!Sheet3.Table_click">
      <xdr:nvPicPr>
        <xdr:cNvPr id="3693" name="TableA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1925" y="771525"/>
          <a:ext cx="4286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38100</xdr:rowOff>
    </xdr:from>
    <xdr:to>
      <xdr:col>2</xdr:col>
      <xdr:colOff>971550</xdr:colOff>
      <xdr:row>2</xdr:row>
      <xdr:rowOff>190500</xdr:rowOff>
    </xdr:to>
    <xdr:pic macro="[0]!Sheet3.filterA_click">
      <xdr:nvPicPr>
        <xdr:cNvPr id="3694" name="FilterA" descr="Filter_pressed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38100</xdr:rowOff>
    </xdr:from>
    <xdr:to>
      <xdr:col>2</xdr:col>
      <xdr:colOff>971550</xdr:colOff>
      <xdr:row>2</xdr:row>
      <xdr:rowOff>190500</xdr:rowOff>
    </xdr:to>
    <xdr:pic macro="[0]!Sheet3.filter_click">
      <xdr:nvPicPr>
        <xdr:cNvPr id="3695" name="Filter" descr="Filter" hidden="1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3.Info_click">
      <xdr:nvPicPr>
        <xdr:cNvPr id="3696" name="Info" descr="Information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3.InfoA_click">
      <xdr:nvPicPr>
        <xdr:cNvPr id="3697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</xdr:row>
      <xdr:rowOff>0</xdr:rowOff>
    </xdr:from>
    <xdr:to>
      <xdr:col>8</xdr:col>
      <xdr:colOff>1235075</xdr:colOff>
      <xdr:row>1</xdr:row>
      <xdr:rowOff>415925</xdr:rowOff>
    </xdr:to>
    <xdr:pic macro="[2]!DesignIconClicked">
      <xdr:nvPicPr>
        <xdr:cNvPr id="3702" name="BEx9GANEK0G57YR83WFPDS9YB14A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3971925" y="304800"/>
          <a:ext cx="2482850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41" name="BEx3RHSDGTIITUZKE65H7Z6TB7NV" descr="UAKIFK1OABFYOWZULN3UDJ77U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863600</xdr:colOff>
      <xdr:row>3</xdr:row>
      <xdr:rowOff>130175</xdr:rowOff>
    </xdr:to>
    <xdr:pic macro="[2]!DesignIconClicked">
      <xdr:nvPicPr>
        <xdr:cNvPr id="3088" name="BExKQ9K9G4PBVY0QQ7TL063HFGUC" descr="VT5KQGOW8GHSL47AL7CGBIQAW" hidden="1"/>
        <xdr:cNvPicPr>
          <a:picLocks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257175" y="0"/>
          <a:ext cx="1949450" cy="109220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6" name="BExMK6ILYFD03YJ8GRQ69P4ZGBDV" descr="D9JD8IXGL045RRU8WF3EE1T9T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42" name="BExO8BS2K16MK30YFE3V0SQSMGGE" descr="9ET5KJ81U88JAIZK3AYDQGFHN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4" name="BEx96BRCVMI70DD5P5I8N9VM1E8F" descr="II7V7G6KK5GUXTB1GKQ46E3SI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38" name="BExMO02VZ2XZHD7RBQGE7JFWSK24" descr="KLNOFVE32PLDSKU376NZJUH10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8" name="BExQINQTP54T1UU6485615NGYM2W" descr="U9C5Q5POTC0F2WZQJR1TNXX3H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40" name="BExIKSX4VTGG4J0VVDA899FHTCCN" descr="EUWDSMO6FSWMZUU0YEN363BUW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10</xdr:col>
      <xdr:colOff>0</xdr:colOff>
      <xdr:row>1</xdr:row>
      <xdr:rowOff>0</xdr:rowOff>
    </xdr:from>
    <xdr:to>
      <xdr:col>11</xdr:col>
      <xdr:colOff>520700</xdr:colOff>
      <xdr:row>1</xdr:row>
      <xdr:rowOff>415925</xdr:rowOff>
    </xdr:to>
    <xdr:pic macro="[2]!DesignIconClicked">
      <xdr:nvPicPr>
        <xdr:cNvPr id="3703" name="BEx1NR19G6IDKEZJ4H4HCCFEYVXP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715250" y="304800"/>
          <a:ext cx="1768475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37" name="BEx9H4BM8OVYOUPNUE5RBQ84THA8" descr="Q3HZT8DQIXDBA14E2M4L6IARA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7" name="BExIN3HM1UFJ0DWNE5305EREAX8R" descr="7KYLBRZVIEDI5VUBOIH9D94KU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3" name="BEx3JZWJGOQ6W9U935MH1RWKCMCJ" descr="7BACE7SV6XUZ39F0Q4VEJFNKD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5" name="BExIZZKMG5OCIEWXIPT0QCMAEKEY" descr="UBK0YYB5GXDQ5YROCMYNW3J7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39" name="BExF2ZE1WFB5OMY0KIM1UK4EFABT" descr="IM62NESFL5GUR8SDHEC31H4ZG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&#261;du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ądu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5"/>
  <sheetViews>
    <sheetView workbookViewId="0"/>
  </sheetViews>
  <sheetFormatPr defaultColWidth="9.33203125" defaultRowHeight="11.25" x14ac:dyDescent="0.2"/>
  <cols>
    <col min="3" max="4" width="9.33203125" customWidth="1"/>
    <col min="5" max="5" width="0" hidden="1" customWidth="1"/>
  </cols>
  <sheetData>
    <row r="1" spans="1:4" x14ac:dyDescent="0.2">
      <c r="A1">
        <v>7</v>
      </c>
    </row>
    <row r="14" spans="1:4" ht="12.75" x14ac:dyDescent="0.2">
      <c r="C14" s="13" t="s">
        <v>3</v>
      </c>
      <c r="D14" s="13"/>
    </row>
    <row r="15" spans="1:4" x14ac:dyDescent="0.2">
      <c r="C15" s="7"/>
      <c r="D15" s="7"/>
    </row>
  </sheetData>
  <phoneticPr fontId="1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1:L48"/>
  <sheetViews>
    <sheetView showGridLines="0" workbookViewId="0">
      <selection activeCell="A2" sqref="A2"/>
    </sheetView>
  </sheetViews>
  <sheetFormatPr defaultColWidth="9.33203125" defaultRowHeight="11.25" x14ac:dyDescent="0.2"/>
  <cols>
    <col min="1" max="1" width="3.1640625" customWidth="1"/>
    <col min="2" max="2" width="1.33203125" customWidth="1"/>
    <col min="3" max="3" width="19" customWidth="1"/>
    <col min="4" max="4" width="15.33203125" customWidth="1"/>
    <col min="5" max="5" width="8.83203125" hidden="1" customWidth="1"/>
    <col min="6" max="6" width="8.83203125" customWidth="1"/>
    <col min="7" max="11" width="21.83203125" customWidth="1"/>
  </cols>
  <sheetData>
    <row r="1" spans="3:12" ht="24" customHeight="1" x14ac:dyDescent="0.3">
      <c r="C1" s="8" t="s">
        <v>222</v>
      </c>
      <c r="D1" s="89" t="s">
        <v>188</v>
      </c>
      <c r="H1" s="1" t="s">
        <v>0</v>
      </c>
    </row>
    <row r="2" spans="3:12" s="5" customFormat="1" ht="33.75" customHeight="1" x14ac:dyDescent="0.2">
      <c r="C2" s="5" t="s">
        <v>223</v>
      </c>
      <c r="D2" s="114" t="s">
        <v>188</v>
      </c>
      <c r="H2" s="12" t="s">
        <v>218</v>
      </c>
      <c r="I2" s="14" t="s">
        <v>219</v>
      </c>
      <c r="K2" s="12" t="s">
        <v>232</v>
      </c>
      <c r="L2" s="14" t="s">
        <v>188</v>
      </c>
    </row>
    <row r="3" spans="3:12" s="4" customFormat="1" ht="18" customHeight="1" x14ac:dyDescent="0.2">
      <c r="C3" s="111" t="s">
        <v>224</v>
      </c>
      <c r="D3" s="115" t="s">
        <v>188</v>
      </c>
    </row>
    <row r="4" spans="3:12" x14ac:dyDescent="0.2">
      <c r="C4" s="8" t="s">
        <v>225</v>
      </c>
      <c r="D4" s="89" t="s">
        <v>188</v>
      </c>
    </row>
    <row r="5" spans="3:12" ht="12.75" hidden="1" x14ac:dyDescent="0.2">
      <c r="C5" s="8" t="s">
        <v>226</v>
      </c>
      <c r="D5" s="89" t="s">
        <v>188</v>
      </c>
      <c r="G5" s="6" t="s">
        <v>1</v>
      </c>
      <c r="H5" s="2"/>
      <c r="I5" s="2"/>
      <c r="J5" s="2"/>
      <c r="K5" s="3"/>
    </row>
    <row r="6" spans="3:12" hidden="1" x14ac:dyDescent="0.2">
      <c r="C6" s="8"/>
      <c r="D6" s="89"/>
      <c r="G6" s="83" t="s">
        <v>218</v>
      </c>
      <c r="H6" s="84" t="s">
        <v>219</v>
      </c>
      <c r="I6" s="9"/>
      <c r="J6" s="85" t="s">
        <v>237</v>
      </c>
      <c r="K6" s="86" t="s">
        <v>245</v>
      </c>
    </row>
    <row r="7" spans="3:12" hidden="1" x14ac:dyDescent="0.2">
      <c r="C7" s="8"/>
      <c r="D7" s="89"/>
      <c r="G7" s="81" t="s">
        <v>231</v>
      </c>
      <c r="H7" s="82" t="s">
        <v>219</v>
      </c>
      <c r="I7" s="10"/>
      <c r="J7" s="79" t="s">
        <v>230</v>
      </c>
      <c r="K7" s="80" t="s">
        <v>244</v>
      </c>
    </row>
    <row r="8" spans="3:12" hidden="1" x14ac:dyDescent="0.2">
      <c r="C8" s="8"/>
      <c r="D8" s="89"/>
      <c r="G8" s="81" t="s">
        <v>236</v>
      </c>
      <c r="H8" s="82" t="s">
        <v>219</v>
      </c>
      <c r="I8" s="10"/>
      <c r="J8" s="79" t="s">
        <v>235</v>
      </c>
      <c r="K8" s="80" t="s">
        <v>246</v>
      </c>
    </row>
    <row r="9" spans="3:12" hidden="1" x14ac:dyDescent="0.2">
      <c r="C9" s="8"/>
      <c r="D9" s="89"/>
      <c r="G9" s="81" t="s">
        <v>233</v>
      </c>
      <c r="H9" s="82" t="s">
        <v>234</v>
      </c>
      <c r="I9" s="10"/>
      <c r="J9" s="79" t="s">
        <v>227</v>
      </c>
      <c r="K9" s="80" t="s">
        <v>188</v>
      </c>
    </row>
    <row r="10" spans="3:12" hidden="1" x14ac:dyDescent="0.2">
      <c r="C10" s="8"/>
      <c r="D10" s="89"/>
      <c r="G10" s="81" t="s">
        <v>220</v>
      </c>
      <c r="H10" s="82" t="s">
        <v>221</v>
      </c>
      <c r="I10" s="10"/>
      <c r="J10" s="79" t="s">
        <v>238</v>
      </c>
      <c r="K10" s="80" t="s">
        <v>188</v>
      </c>
    </row>
    <row r="11" spans="3:12" hidden="1" x14ac:dyDescent="0.2">
      <c r="C11" s="8"/>
      <c r="D11" s="8"/>
      <c r="G11" s="77" t="s">
        <v>229</v>
      </c>
      <c r="H11" s="78" t="s">
        <v>228</v>
      </c>
      <c r="I11" s="11"/>
      <c r="J11" s="87" t="s">
        <v>232</v>
      </c>
      <c r="K11" s="88" t="s">
        <v>188</v>
      </c>
    </row>
    <row r="12" spans="3:12" x14ac:dyDescent="0.2">
      <c r="C12" s="8"/>
      <c r="D12" s="8"/>
    </row>
    <row r="13" spans="3:12" x14ac:dyDescent="0.2">
      <c r="C13" s="8"/>
      <c r="D13" s="8"/>
    </row>
    <row r="14" spans="3:12" ht="12.75" x14ac:dyDescent="0.2">
      <c r="C14" s="15" t="s">
        <v>3</v>
      </c>
      <c r="D14" s="15"/>
      <c r="F14" t="s">
        <v>2</v>
      </c>
    </row>
    <row r="15" spans="3:12" x14ac:dyDescent="0.2">
      <c r="C15" s="112"/>
      <c r="D15" s="112"/>
      <c r="F15" t="s">
        <v>2</v>
      </c>
    </row>
    <row r="16" spans="3:12" x14ac:dyDescent="0.2">
      <c r="C16" s="146"/>
      <c r="D16" s="146"/>
      <c r="F16" t="s">
        <v>2</v>
      </c>
    </row>
    <row r="17" spans="3:6" x14ac:dyDescent="0.2">
      <c r="C17" s="146"/>
      <c r="D17" s="146"/>
      <c r="F17" t="s">
        <v>2</v>
      </c>
    </row>
    <row r="18" spans="3:6" x14ac:dyDescent="0.2">
      <c r="C18" s="146"/>
      <c r="D18" s="146"/>
      <c r="F18" t="s">
        <v>2</v>
      </c>
    </row>
    <row r="19" spans="3:6" x14ac:dyDescent="0.2">
      <c r="C19" s="146"/>
      <c r="D19" s="146"/>
      <c r="F19" t="s">
        <v>2</v>
      </c>
    </row>
    <row r="20" spans="3:6" x14ac:dyDescent="0.2">
      <c r="C20" s="113"/>
      <c r="D20" s="113"/>
      <c r="F20" t="s">
        <v>2</v>
      </c>
    </row>
    <row r="21" spans="3:6" x14ac:dyDescent="0.2">
      <c r="F21" t="s">
        <v>2</v>
      </c>
    </row>
    <row r="22" spans="3:6" x14ac:dyDescent="0.2">
      <c r="F22" t="s">
        <v>2</v>
      </c>
    </row>
    <row r="23" spans="3:6" x14ac:dyDescent="0.2">
      <c r="F23" t="s">
        <v>2</v>
      </c>
    </row>
    <row r="24" spans="3:6" x14ac:dyDescent="0.2">
      <c r="F24" t="s">
        <v>2</v>
      </c>
    </row>
    <row r="25" spans="3:6" x14ac:dyDescent="0.2">
      <c r="F25" t="s">
        <v>2</v>
      </c>
    </row>
    <row r="26" spans="3:6" x14ac:dyDescent="0.2">
      <c r="F26" t="s">
        <v>2</v>
      </c>
    </row>
    <row r="27" spans="3:6" x14ac:dyDescent="0.2">
      <c r="F27" t="s">
        <v>2</v>
      </c>
    </row>
    <row r="28" spans="3:6" x14ac:dyDescent="0.2">
      <c r="F28" t="s">
        <v>2</v>
      </c>
    </row>
    <row r="29" spans="3:6" x14ac:dyDescent="0.2">
      <c r="F29" t="s">
        <v>2</v>
      </c>
    </row>
    <row r="30" spans="3:6" x14ac:dyDescent="0.2">
      <c r="F30" t="s">
        <v>2</v>
      </c>
    </row>
    <row r="31" spans="3:6" x14ac:dyDescent="0.2">
      <c r="F31" t="s">
        <v>2</v>
      </c>
    </row>
    <row r="32" spans="3:6" x14ac:dyDescent="0.2">
      <c r="F32" t="s">
        <v>2</v>
      </c>
    </row>
    <row r="33" spans="6:6" x14ac:dyDescent="0.2">
      <c r="F33" t="s">
        <v>2</v>
      </c>
    </row>
    <row r="34" spans="6:6" x14ac:dyDescent="0.2">
      <c r="F34" t="s">
        <v>2</v>
      </c>
    </row>
    <row r="35" spans="6:6" x14ac:dyDescent="0.2">
      <c r="F35" t="s">
        <v>2</v>
      </c>
    </row>
    <row r="36" spans="6:6" x14ac:dyDescent="0.2">
      <c r="F36" t="s">
        <v>2</v>
      </c>
    </row>
    <row r="37" spans="6:6" x14ac:dyDescent="0.2">
      <c r="F37" t="s">
        <v>2</v>
      </c>
    </row>
    <row r="38" spans="6:6" x14ac:dyDescent="0.2">
      <c r="F38" t="s">
        <v>2</v>
      </c>
    </row>
    <row r="39" spans="6:6" x14ac:dyDescent="0.2">
      <c r="F39" t="s">
        <v>2</v>
      </c>
    </row>
    <row r="40" spans="6:6" x14ac:dyDescent="0.2">
      <c r="F40" t="s">
        <v>2</v>
      </c>
    </row>
    <row r="41" spans="6:6" x14ac:dyDescent="0.2">
      <c r="F41" t="s">
        <v>2</v>
      </c>
    </row>
    <row r="42" spans="6:6" x14ac:dyDescent="0.2">
      <c r="F42" t="s">
        <v>2</v>
      </c>
    </row>
    <row r="43" spans="6:6" x14ac:dyDescent="0.2">
      <c r="F43" t="s">
        <v>2</v>
      </c>
    </row>
    <row r="44" spans="6:6" x14ac:dyDescent="0.2">
      <c r="F44" t="s">
        <v>2</v>
      </c>
    </row>
    <row r="45" spans="6:6" x14ac:dyDescent="0.2">
      <c r="F45" t="s">
        <v>2</v>
      </c>
    </row>
    <row r="46" spans="6:6" x14ac:dyDescent="0.2">
      <c r="F46" t="s">
        <v>2</v>
      </c>
    </row>
    <row r="47" spans="6:6" x14ac:dyDescent="0.2">
      <c r="F47" t="s">
        <v>2</v>
      </c>
    </row>
    <row r="48" spans="6:6" x14ac:dyDescent="0.2">
      <c r="F48" t="s">
        <v>2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2"/>
  <sheetViews>
    <sheetView tabSelected="1" zoomScaleNormal="100" workbookViewId="0">
      <selection activeCell="A2" sqref="A2:I2"/>
    </sheetView>
  </sheetViews>
  <sheetFormatPr defaultColWidth="13.6640625" defaultRowHeight="12.75" x14ac:dyDescent="0.2"/>
  <cols>
    <col min="1" max="1" width="45.5" style="92" customWidth="1"/>
    <col min="2" max="2" width="13.33203125" style="92" customWidth="1"/>
    <col min="3" max="3" width="13.5" style="92" customWidth="1"/>
    <col min="4" max="4" width="14.5" style="92" customWidth="1"/>
    <col min="5" max="6" width="13.33203125" style="92" customWidth="1"/>
    <col min="7" max="7" width="14.5" style="92" customWidth="1"/>
    <col min="8" max="9" width="13.33203125" style="92" customWidth="1"/>
    <col min="10" max="10" width="14.5" style="92" customWidth="1"/>
    <col min="11" max="11" width="1.1640625" style="92" customWidth="1"/>
    <col min="12" max="251" width="13.6640625" style="92"/>
    <col min="252" max="252" width="32.33203125" style="92" customWidth="1"/>
    <col min="253" max="253" width="14.83203125" style="92" customWidth="1"/>
    <col min="254" max="254" width="15.83203125" style="92" customWidth="1"/>
    <col min="255" max="255" width="14.83203125" style="92" customWidth="1"/>
    <col min="256" max="256" width="16.6640625" style="92" customWidth="1"/>
    <col min="257" max="257" width="15.6640625" style="92" customWidth="1"/>
    <col min="258" max="261" width="14.83203125" style="92" customWidth="1"/>
    <col min="262" max="507" width="13.6640625" style="92"/>
    <col min="508" max="508" width="32.33203125" style="92" customWidth="1"/>
    <col min="509" max="509" width="14.83203125" style="92" customWidth="1"/>
    <col min="510" max="510" width="15.83203125" style="92" customWidth="1"/>
    <col min="511" max="511" width="14.83203125" style="92" customWidth="1"/>
    <col min="512" max="512" width="16.6640625" style="92" customWidth="1"/>
    <col min="513" max="513" width="15.6640625" style="92" customWidth="1"/>
    <col min="514" max="517" width="14.83203125" style="92" customWidth="1"/>
    <col min="518" max="763" width="13.6640625" style="92"/>
    <col min="764" max="764" width="32.33203125" style="92" customWidth="1"/>
    <col min="765" max="765" width="14.83203125" style="92" customWidth="1"/>
    <col min="766" max="766" width="15.83203125" style="92" customWidth="1"/>
    <col min="767" max="767" width="14.83203125" style="92" customWidth="1"/>
    <col min="768" max="768" width="16.6640625" style="92" customWidth="1"/>
    <col min="769" max="769" width="15.6640625" style="92" customWidth="1"/>
    <col min="770" max="773" width="14.83203125" style="92" customWidth="1"/>
    <col min="774" max="1019" width="13.6640625" style="92"/>
    <col min="1020" max="1020" width="32.33203125" style="92" customWidth="1"/>
    <col min="1021" max="1021" width="14.83203125" style="92" customWidth="1"/>
    <col min="1022" max="1022" width="15.83203125" style="92" customWidth="1"/>
    <col min="1023" max="1023" width="14.83203125" style="92" customWidth="1"/>
    <col min="1024" max="1024" width="16.6640625" style="92" customWidth="1"/>
    <col min="1025" max="1025" width="15.6640625" style="92" customWidth="1"/>
    <col min="1026" max="1029" width="14.83203125" style="92" customWidth="1"/>
    <col min="1030" max="1275" width="13.6640625" style="92"/>
    <col min="1276" max="1276" width="32.33203125" style="92" customWidth="1"/>
    <col min="1277" max="1277" width="14.83203125" style="92" customWidth="1"/>
    <col min="1278" max="1278" width="15.83203125" style="92" customWidth="1"/>
    <col min="1279" max="1279" width="14.83203125" style="92" customWidth="1"/>
    <col min="1280" max="1280" width="16.6640625" style="92" customWidth="1"/>
    <col min="1281" max="1281" width="15.6640625" style="92" customWidth="1"/>
    <col min="1282" max="1285" width="14.83203125" style="92" customWidth="1"/>
    <col min="1286" max="1531" width="13.6640625" style="92"/>
    <col min="1532" max="1532" width="32.33203125" style="92" customWidth="1"/>
    <col min="1533" max="1533" width="14.83203125" style="92" customWidth="1"/>
    <col min="1534" max="1534" width="15.83203125" style="92" customWidth="1"/>
    <col min="1535" max="1535" width="14.83203125" style="92" customWidth="1"/>
    <col min="1536" max="1536" width="16.6640625" style="92" customWidth="1"/>
    <col min="1537" max="1537" width="15.6640625" style="92" customWidth="1"/>
    <col min="1538" max="1541" width="14.83203125" style="92" customWidth="1"/>
    <col min="1542" max="1787" width="13.6640625" style="92"/>
    <col min="1788" max="1788" width="32.33203125" style="92" customWidth="1"/>
    <col min="1789" max="1789" width="14.83203125" style="92" customWidth="1"/>
    <col min="1790" max="1790" width="15.83203125" style="92" customWidth="1"/>
    <col min="1791" max="1791" width="14.83203125" style="92" customWidth="1"/>
    <col min="1792" max="1792" width="16.6640625" style="92" customWidth="1"/>
    <col min="1793" max="1793" width="15.6640625" style="92" customWidth="1"/>
    <col min="1794" max="1797" width="14.83203125" style="92" customWidth="1"/>
    <col min="1798" max="2043" width="13.6640625" style="92"/>
    <col min="2044" max="2044" width="32.33203125" style="92" customWidth="1"/>
    <col min="2045" max="2045" width="14.83203125" style="92" customWidth="1"/>
    <col min="2046" max="2046" width="15.83203125" style="92" customWidth="1"/>
    <col min="2047" max="2047" width="14.83203125" style="92" customWidth="1"/>
    <col min="2048" max="2048" width="16.6640625" style="92" customWidth="1"/>
    <col min="2049" max="2049" width="15.6640625" style="92" customWidth="1"/>
    <col min="2050" max="2053" width="14.83203125" style="92" customWidth="1"/>
    <col min="2054" max="2299" width="13.6640625" style="92"/>
    <col min="2300" max="2300" width="32.33203125" style="92" customWidth="1"/>
    <col min="2301" max="2301" width="14.83203125" style="92" customWidth="1"/>
    <col min="2302" max="2302" width="15.83203125" style="92" customWidth="1"/>
    <col min="2303" max="2303" width="14.83203125" style="92" customWidth="1"/>
    <col min="2304" max="2304" width="16.6640625" style="92" customWidth="1"/>
    <col min="2305" max="2305" width="15.6640625" style="92" customWidth="1"/>
    <col min="2306" max="2309" width="14.83203125" style="92" customWidth="1"/>
    <col min="2310" max="2555" width="13.6640625" style="92"/>
    <col min="2556" max="2556" width="32.33203125" style="92" customWidth="1"/>
    <col min="2557" max="2557" width="14.83203125" style="92" customWidth="1"/>
    <col min="2558" max="2558" width="15.83203125" style="92" customWidth="1"/>
    <col min="2559" max="2559" width="14.83203125" style="92" customWidth="1"/>
    <col min="2560" max="2560" width="16.6640625" style="92" customWidth="1"/>
    <col min="2561" max="2561" width="15.6640625" style="92" customWidth="1"/>
    <col min="2562" max="2565" width="14.83203125" style="92" customWidth="1"/>
    <col min="2566" max="2811" width="13.6640625" style="92"/>
    <col min="2812" max="2812" width="32.33203125" style="92" customWidth="1"/>
    <col min="2813" max="2813" width="14.83203125" style="92" customWidth="1"/>
    <col min="2814" max="2814" width="15.83203125" style="92" customWidth="1"/>
    <col min="2815" max="2815" width="14.83203125" style="92" customWidth="1"/>
    <col min="2816" max="2816" width="16.6640625" style="92" customWidth="1"/>
    <col min="2817" max="2817" width="15.6640625" style="92" customWidth="1"/>
    <col min="2818" max="2821" width="14.83203125" style="92" customWidth="1"/>
    <col min="2822" max="3067" width="13.6640625" style="92"/>
    <col min="3068" max="3068" width="32.33203125" style="92" customWidth="1"/>
    <col min="3069" max="3069" width="14.83203125" style="92" customWidth="1"/>
    <col min="3070" max="3070" width="15.83203125" style="92" customWidth="1"/>
    <col min="3071" max="3071" width="14.83203125" style="92" customWidth="1"/>
    <col min="3072" max="3072" width="16.6640625" style="92" customWidth="1"/>
    <col min="3073" max="3073" width="15.6640625" style="92" customWidth="1"/>
    <col min="3074" max="3077" width="14.83203125" style="92" customWidth="1"/>
    <col min="3078" max="3323" width="13.6640625" style="92"/>
    <col min="3324" max="3324" width="32.33203125" style="92" customWidth="1"/>
    <col min="3325" max="3325" width="14.83203125" style="92" customWidth="1"/>
    <col min="3326" max="3326" width="15.83203125" style="92" customWidth="1"/>
    <col min="3327" max="3327" width="14.83203125" style="92" customWidth="1"/>
    <col min="3328" max="3328" width="16.6640625" style="92" customWidth="1"/>
    <col min="3329" max="3329" width="15.6640625" style="92" customWidth="1"/>
    <col min="3330" max="3333" width="14.83203125" style="92" customWidth="1"/>
    <col min="3334" max="3579" width="13.6640625" style="92"/>
    <col min="3580" max="3580" width="32.33203125" style="92" customWidth="1"/>
    <col min="3581" max="3581" width="14.83203125" style="92" customWidth="1"/>
    <col min="3582" max="3582" width="15.83203125" style="92" customWidth="1"/>
    <col min="3583" max="3583" width="14.83203125" style="92" customWidth="1"/>
    <col min="3584" max="3584" width="16.6640625" style="92" customWidth="1"/>
    <col min="3585" max="3585" width="15.6640625" style="92" customWidth="1"/>
    <col min="3586" max="3589" width="14.83203125" style="92" customWidth="1"/>
    <col min="3590" max="3835" width="13.6640625" style="92"/>
    <col min="3836" max="3836" width="32.33203125" style="92" customWidth="1"/>
    <col min="3837" max="3837" width="14.83203125" style="92" customWidth="1"/>
    <col min="3838" max="3838" width="15.83203125" style="92" customWidth="1"/>
    <col min="3839" max="3839" width="14.83203125" style="92" customWidth="1"/>
    <col min="3840" max="3840" width="16.6640625" style="92" customWidth="1"/>
    <col min="3841" max="3841" width="15.6640625" style="92" customWidth="1"/>
    <col min="3842" max="3845" width="14.83203125" style="92" customWidth="1"/>
    <col min="3846" max="4091" width="13.6640625" style="92"/>
    <col min="4092" max="4092" width="32.33203125" style="92" customWidth="1"/>
    <col min="4093" max="4093" width="14.83203125" style="92" customWidth="1"/>
    <col min="4094" max="4094" width="15.83203125" style="92" customWidth="1"/>
    <col min="4095" max="4095" width="14.83203125" style="92" customWidth="1"/>
    <col min="4096" max="4096" width="16.6640625" style="92" customWidth="1"/>
    <col min="4097" max="4097" width="15.6640625" style="92" customWidth="1"/>
    <col min="4098" max="4101" width="14.83203125" style="92" customWidth="1"/>
    <col min="4102" max="4347" width="13.6640625" style="92"/>
    <col min="4348" max="4348" width="32.33203125" style="92" customWidth="1"/>
    <col min="4349" max="4349" width="14.83203125" style="92" customWidth="1"/>
    <col min="4350" max="4350" width="15.83203125" style="92" customWidth="1"/>
    <col min="4351" max="4351" width="14.83203125" style="92" customWidth="1"/>
    <col min="4352" max="4352" width="16.6640625" style="92" customWidth="1"/>
    <col min="4353" max="4353" width="15.6640625" style="92" customWidth="1"/>
    <col min="4354" max="4357" width="14.83203125" style="92" customWidth="1"/>
    <col min="4358" max="4603" width="13.6640625" style="92"/>
    <col min="4604" max="4604" width="32.33203125" style="92" customWidth="1"/>
    <col min="4605" max="4605" width="14.83203125" style="92" customWidth="1"/>
    <col min="4606" max="4606" width="15.83203125" style="92" customWidth="1"/>
    <col min="4607" max="4607" width="14.83203125" style="92" customWidth="1"/>
    <col min="4608" max="4608" width="16.6640625" style="92" customWidth="1"/>
    <col min="4609" max="4609" width="15.6640625" style="92" customWidth="1"/>
    <col min="4610" max="4613" width="14.83203125" style="92" customWidth="1"/>
    <col min="4614" max="4859" width="13.6640625" style="92"/>
    <col min="4860" max="4860" width="32.33203125" style="92" customWidth="1"/>
    <col min="4861" max="4861" width="14.83203125" style="92" customWidth="1"/>
    <col min="4862" max="4862" width="15.83203125" style="92" customWidth="1"/>
    <col min="4863" max="4863" width="14.83203125" style="92" customWidth="1"/>
    <col min="4864" max="4864" width="16.6640625" style="92" customWidth="1"/>
    <col min="4865" max="4865" width="15.6640625" style="92" customWidth="1"/>
    <col min="4866" max="4869" width="14.83203125" style="92" customWidth="1"/>
    <col min="4870" max="5115" width="13.6640625" style="92"/>
    <col min="5116" max="5116" width="32.33203125" style="92" customWidth="1"/>
    <col min="5117" max="5117" width="14.83203125" style="92" customWidth="1"/>
    <col min="5118" max="5118" width="15.83203125" style="92" customWidth="1"/>
    <col min="5119" max="5119" width="14.83203125" style="92" customWidth="1"/>
    <col min="5120" max="5120" width="16.6640625" style="92" customWidth="1"/>
    <col min="5121" max="5121" width="15.6640625" style="92" customWidth="1"/>
    <col min="5122" max="5125" width="14.83203125" style="92" customWidth="1"/>
    <col min="5126" max="5371" width="13.6640625" style="92"/>
    <col min="5372" max="5372" width="32.33203125" style="92" customWidth="1"/>
    <col min="5373" max="5373" width="14.83203125" style="92" customWidth="1"/>
    <col min="5374" max="5374" width="15.83203125" style="92" customWidth="1"/>
    <col min="5375" max="5375" width="14.83203125" style="92" customWidth="1"/>
    <col min="5376" max="5376" width="16.6640625" style="92" customWidth="1"/>
    <col min="5377" max="5377" width="15.6640625" style="92" customWidth="1"/>
    <col min="5378" max="5381" width="14.83203125" style="92" customWidth="1"/>
    <col min="5382" max="5627" width="13.6640625" style="92"/>
    <col min="5628" max="5628" width="32.33203125" style="92" customWidth="1"/>
    <col min="5629" max="5629" width="14.83203125" style="92" customWidth="1"/>
    <col min="5630" max="5630" width="15.83203125" style="92" customWidth="1"/>
    <col min="5631" max="5631" width="14.83203125" style="92" customWidth="1"/>
    <col min="5632" max="5632" width="16.6640625" style="92" customWidth="1"/>
    <col min="5633" max="5633" width="15.6640625" style="92" customWidth="1"/>
    <col min="5634" max="5637" width="14.83203125" style="92" customWidth="1"/>
    <col min="5638" max="5883" width="13.6640625" style="92"/>
    <col min="5884" max="5884" width="32.33203125" style="92" customWidth="1"/>
    <col min="5885" max="5885" width="14.83203125" style="92" customWidth="1"/>
    <col min="5886" max="5886" width="15.83203125" style="92" customWidth="1"/>
    <col min="5887" max="5887" width="14.83203125" style="92" customWidth="1"/>
    <col min="5888" max="5888" width="16.6640625" style="92" customWidth="1"/>
    <col min="5889" max="5889" width="15.6640625" style="92" customWidth="1"/>
    <col min="5890" max="5893" width="14.83203125" style="92" customWidth="1"/>
    <col min="5894" max="6139" width="13.6640625" style="92"/>
    <col min="6140" max="6140" width="32.33203125" style="92" customWidth="1"/>
    <col min="6141" max="6141" width="14.83203125" style="92" customWidth="1"/>
    <col min="6142" max="6142" width="15.83203125" style="92" customWidth="1"/>
    <col min="6143" max="6143" width="14.83203125" style="92" customWidth="1"/>
    <col min="6144" max="6144" width="16.6640625" style="92" customWidth="1"/>
    <col min="6145" max="6145" width="15.6640625" style="92" customWidth="1"/>
    <col min="6146" max="6149" width="14.83203125" style="92" customWidth="1"/>
    <col min="6150" max="6395" width="13.6640625" style="92"/>
    <col min="6396" max="6396" width="32.33203125" style="92" customWidth="1"/>
    <col min="6397" max="6397" width="14.83203125" style="92" customWidth="1"/>
    <col min="6398" max="6398" width="15.83203125" style="92" customWidth="1"/>
    <col min="6399" max="6399" width="14.83203125" style="92" customWidth="1"/>
    <col min="6400" max="6400" width="16.6640625" style="92" customWidth="1"/>
    <col min="6401" max="6401" width="15.6640625" style="92" customWidth="1"/>
    <col min="6402" max="6405" width="14.83203125" style="92" customWidth="1"/>
    <col min="6406" max="6651" width="13.6640625" style="92"/>
    <col min="6652" max="6652" width="32.33203125" style="92" customWidth="1"/>
    <col min="6653" max="6653" width="14.83203125" style="92" customWidth="1"/>
    <col min="6654" max="6654" width="15.83203125" style="92" customWidth="1"/>
    <col min="6655" max="6655" width="14.83203125" style="92" customWidth="1"/>
    <col min="6656" max="6656" width="16.6640625" style="92" customWidth="1"/>
    <col min="6657" max="6657" width="15.6640625" style="92" customWidth="1"/>
    <col min="6658" max="6661" width="14.83203125" style="92" customWidth="1"/>
    <col min="6662" max="6907" width="13.6640625" style="92"/>
    <col min="6908" max="6908" width="32.33203125" style="92" customWidth="1"/>
    <col min="6909" max="6909" width="14.83203125" style="92" customWidth="1"/>
    <col min="6910" max="6910" width="15.83203125" style="92" customWidth="1"/>
    <col min="6911" max="6911" width="14.83203125" style="92" customWidth="1"/>
    <col min="6912" max="6912" width="16.6640625" style="92" customWidth="1"/>
    <col min="6913" max="6913" width="15.6640625" style="92" customWidth="1"/>
    <col min="6914" max="6917" width="14.83203125" style="92" customWidth="1"/>
    <col min="6918" max="7163" width="13.6640625" style="92"/>
    <col min="7164" max="7164" width="32.33203125" style="92" customWidth="1"/>
    <col min="7165" max="7165" width="14.83203125" style="92" customWidth="1"/>
    <col min="7166" max="7166" width="15.83203125" style="92" customWidth="1"/>
    <col min="7167" max="7167" width="14.83203125" style="92" customWidth="1"/>
    <col min="7168" max="7168" width="16.6640625" style="92" customWidth="1"/>
    <col min="7169" max="7169" width="15.6640625" style="92" customWidth="1"/>
    <col min="7170" max="7173" width="14.83203125" style="92" customWidth="1"/>
    <col min="7174" max="7419" width="13.6640625" style="92"/>
    <col min="7420" max="7420" width="32.33203125" style="92" customWidth="1"/>
    <col min="7421" max="7421" width="14.83203125" style="92" customWidth="1"/>
    <col min="7422" max="7422" width="15.83203125" style="92" customWidth="1"/>
    <col min="7423" max="7423" width="14.83203125" style="92" customWidth="1"/>
    <col min="7424" max="7424" width="16.6640625" style="92" customWidth="1"/>
    <col min="7425" max="7425" width="15.6640625" style="92" customWidth="1"/>
    <col min="7426" max="7429" width="14.83203125" style="92" customWidth="1"/>
    <col min="7430" max="7675" width="13.6640625" style="92"/>
    <col min="7676" max="7676" width="32.33203125" style="92" customWidth="1"/>
    <col min="7677" max="7677" width="14.83203125" style="92" customWidth="1"/>
    <col min="7678" max="7678" width="15.83203125" style="92" customWidth="1"/>
    <col min="7679" max="7679" width="14.83203125" style="92" customWidth="1"/>
    <col min="7680" max="7680" width="16.6640625" style="92" customWidth="1"/>
    <col min="7681" max="7681" width="15.6640625" style="92" customWidth="1"/>
    <col min="7682" max="7685" width="14.83203125" style="92" customWidth="1"/>
    <col min="7686" max="7931" width="13.6640625" style="92"/>
    <col min="7932" max="7932" width="32.33203125" style="92" customWidth="1"/>
    <col min="7933" max="7933" width="14.83203125" style="92" customWidth="1"/>
    <col min="7934" max="7934" width="15.83203125" style="92" customWidth="1"/>
    <col min="7935" max="7935" width="14.83203125" style="92" customWidth="1"/>
    <col min="7936" max="7936" width="16.6640625" style="92" customWidth="1"/>
    <col min="7937" max="7937" width="15.6640625" style="92" customWidth="1"/>
    <col min="7938" max="7941" width="14.83203125" style="92" customWidth="1"/>
    <col min="7942" max="8187" width="13.6640625" style="92"/>
    <col min="8188" max="8188" width="32.33203125" style="92" customWidth="1"/>
    <col min="8189" max="8189" width="14.83203125" style="92" customWidth="1"/>
    <col min="8190" max="8190" width="15.83203125" style="92" customWidth="1"/>
    <col min="8191" max="8191" width="14.83203125" style="92" customWidth="1"/>
    <col min="8192" max="8192" width="16.6640625" style="92" customWidth="1"/>
    <col min="8193" max="8193" width="15.6640625" style="92" customWidth="1"/>
    <col min="8194" max="8197" width="14.83203125" style="92" customWidth="1"/>
    <col min="8198" max="8443" width="13.6640625" style="92"/>
    <col min="8444" max="8444" width="32.33203125" style="92" customWidth="1"/>
    <col min="8445" max="8445" width="14.83203125" style="92" customWidth="1"/>
    <col min="8446" max="8446" width="15.83203125" style="92" customWidth="1"/>
    <col min="8447" max="8447" width="14.83203125" style="92" customWidth="1"/>
    <col min="8448" max="8448" width="16.6640625" style="92" customWidth="1"/>
    <col min="8449" max="8449" width="15.6640625" style="92" customWidth="1"/>
    <col min="8450" max="8453" width="14.83203125" style="92" customWidth="1"/>
    <col min="8454" max="8699" width="13.6640625" style="92"/>
    <col min="8700" max="8700" width="32.33203125" style="92" customWidth="1"/>
    <col min="8701" max="8701" width="14.83203125" style="92" customWidth="1"/>
    <col min="8702" max="8702" width="15.83203125" style="92" customWidth="1"/>
    <col min="8703" max="8703" width="14.83203125" style="92" customWidth="1"/>
    <col min="8704" max="8704" width="16.6640625" style="92" customWidth="1"/>
    <col min="8705" max="8705" width="15.6640625" style="92" customWidth="1"/>
    <col min="8706" max="8709" width="14.83203125" style="92" customWidth="1"/>
    <col min="8710" max="8955" width="13.6640625" style="92"/>
    <col min="8956" max="8956" width="32.33203125" style="92" customWidth="1"/>
    <col min="8957" max="8957" width="14.83203125" style="92" customWidth="1"/>
    <col min="8958" max="8958" width="15.83203125" style="92" customWidth="1"/>
    <col min="8959" max="8959" width="14.83203125" style="92" customWidth="1"/>
    <col min="8960" max="8960" width="16.6640625" style="92" customWidth="1"/>
    <col min="8961" max="8961" width="15.6640625" style="92" customWidth="1"/>
    <col min="8962" max="8965" width="14.83203125" style="92" customWidth="1"/>
    <col min="8966" max="9211" width="13.6640625" style="92"/>
    <col min="9212" max="9212" width="32.33203125" style="92" customWidth="1"/>
    <col min="9213" max="9213" width="14.83203125" style="92" customWidth="1"/>
    <col min="9214" max="9214" width="15.83203125" style="92" customWidth="1"/>
    <col min="9215" max="9215" width="14.83203125" style="92" customWidth="1"/>
    <col min="9216" max="9216" width="16.6640625" style="92" customWidth="1"/>
    <col min="9217" max="9217" width="15.6640625" style="92" customWidth="1"/>
    <col min="9218" max="9221" width="14.83203125" style="92" customWidth="1"/>
    <col min="9222" max="9467" width="13.6640625" style="92"/>
    <col min="9468" max="9468" width="32.33203125" style="92" customWidth="1"/>
    <col min="9469" max="9469" width="14.83203125" style="92" customWidth="1"/>
    <col min="9470" max="9470" width="15.83203125" style="92" customWidth="1"/>
    <col min="9471" max="9471" width="14.83203125" style="92" customWidth="1"/>
    <col min="9472" max="9472" width="16.6640625" style="92" customWidth="1"/>
    <col min="9473" max="9473" width="15.6640625" style="92" customWidth="1"/>
    <col min="9474" max="9477" width="14.83203125" style="92" customWidth="1"/>
    <col min="9478" max="9723" width="13.6640625" style="92"/>
    <col min="9724" max="9724" width="32.33203125" style="92" customWidth="1"/>
    <col min="9725" max="9725" width="14.83203125" style="92" customWidth="1"/>
    <col min="9726" max="9726" width="15.83203125" style="92" customWidth="1"/>
    <col min="9727" max="9727" width="14.83203125" style="92" customWidth="1"/>
    <col min="9728" max="9728" width="16.6640625" style="92" customWidth="1"/>
    <col min="9729" max="9729" width="15.6640625" style="92" customWidth="1"/>
    <col min="9730" max="9733" width="14.83203125" style="92" customWidth="1"/>
    <col min="9734" max="9979" width="13.6640625" style="92"/>
    <col min="9980" max="9980" width="32.33203125" style="92" customWidth="1"/>
    <col min="9981" max="9981" width="14.83203125" style="92" customWidth="1"/>
    <col min="9982" max="9982" width="15.83203125" style="92" customWidth="1"/>
    <col min="9983" max="9983" width="14.83203125" style="92" customWidth="1"/>
    <col min="9984" max="9984" width="16.6640625" style="92" customWidth="1"/>
    <col min="9985" max="9985" width="15.6640625" style="92" customWidth="1"/>
    <col min="9986" max="9989" width="14.83203125" style="92" customWidth="1"/>
    <col min="9990" max="10235" width="13.6640625" style="92"/>
    <col min="10236" max="10236" width="32.33203125" style="92" customWidth="1"/>
    <col min="10237" max="10237" width="14.83203125" style="92" customWidth="1"/>
    <col min="10238" max="10238" width="15.83203125" style="92" customWidth="1"/>
    <col min="10239" max="10239" width="14.83203125" style="92" customWidth="1"/>
    <col min="10240" max="10240" width="16.6640625" style="92" customWidth="1"/>
    <col min="10241" max="10241" width="15.6640625" style="92" customWidth="1"/>
    <col min="10242" max="10245" width="14.83203125" style="92" customWidth="1"/>
    <col min="10246" max="10491" width="13.6640625" style="92"/>
    <col min="10492" max="10492" width="32.33203125" style="92" customWidth="1"/>
    <col min="10493" max="10493" width="14.83203125" style="92" customWidth="1"/>
    <col min="10494" max="10494" width="15.83203125" style="92" customWidth="1"/>
    <col min="10495" max="10495" width="14.83203125" style="92" customWidth="1"/>
    <col min="10496" max="10496" width="16.6640625" style="92" customWidth="1"/>
    <col min="10497" max="10497" width="15.6640625" style="92" customWidth="1"/>
    <col min="10498" max="10501" width="14.83203125" style="92" customWidth="1"/>
    <col min="10502" max="10747" width="13.6640625" style="92"/>
    <col min="10748" max="10748" width="32.33203125" style="92" customWidth="1"/>
    <col min="10749" max="10749" width="14.83203125" style="92" customWidth="1"/>
    <col min="10750" max="10750" width="15.83203125" style="92" customWidth="1"/>
    <col min="10751" max="10751" width="14.83203125" style="92" customWidth="1"/>
    <col min="10752" max="10752" width="16.6640625" style="92" customWidth="1"/>
    <col min="10753" max="10753" width="15.6640625" style="92" customWidth="1"/>
    <col min="10754" max="10757" width="14.83203125" style="92" customWidth="1"/>
    <col min="10758" max="11003" width="13.6640625" style="92"/>
    <col min="11004" max="11004" width="32.33203125" style="92" customWidth="1"/>
    <col min="11005" max="11005" width="14.83203125" style="92" customWidth="1"/>
    <col min="11006" max="11006" width="15.83203125" style="92" customWidth="1"/>
    <col min="11007" max="11007" width="14.83203125" style="92" customWidth="1"/>
    <col min="11008" max="11008" width="16.6640625" style="92" customWidth="1"/>
    <col min="11009" max="11009" width="15.6640625" style="92" customWidth="1"/>
    <col min="11010" max="11013" width="14.83203125" style="92" customWidth="1"/>
    <col min="11014" max="11259" width="13.6640625" style="92"/>
    <col min="11260" max="11260" width="32.33203125" style="92" customWidth="1"/>
    <col min="11261" max="11261" width="14.83203125" style="92" customWidth="1"/>
    <col min="11262" max="11262" width="15.83203125" style="92" customWidth="1"/>
    <col min="11263" max="11263" width="14.83203125" style="92" customWidth="1"/>
    <col min="11264" max="11264" width="16.6640625" style="92" customWidth="1"/>
    <col min="11265" max="11265" width="15.6640625" style="92" customWidth="1"/>
    <col min="11266" max="11269" width="14.83203125" style="92" customWidth="1"/>
    <col min="11270" max="11515" width="13.6640625" style="92"/>
    <col min="11516" max="11516" width="32.33203125" style="92" customWidth="1"/>
    <col min="11517" max="11517" width="14.83203125" style="92" customWidth="1"/>
    <col min="11518" max="11518" width="15.83203125" style="92" customWidth="1"/>
    <col min="11519" max="11519" width="14.83203125" style="92" customWidth="1"/>
    <col min="11520" max="11520" width="16.6640625" style="92" customWidth="1"/>
    <col min="11521" max="11521" width="15.6640625" style="92" customWidth="1"/>
    <col min="11522" max="11525" width="14.83203125" style="92" customWidth="1"/>
    <col min="11526" max="11771" width="13.6640625" style="92"/>
    <col min="11772" max="11772" width="32.33203125" style="92" customWidth="1"/>
    <col min="11773" max="11773" width="14.83203125" style="92" customWidth="1"/>
    <col min="11774" max="11774" width="15.83203125" style="92" customWidth="1"/>
    <col min="11775" max="11775" width="14.83203125" style="92" customWidth="1"/>
    <col min="11776" max="11776" width="16.6640625" style="92" customWidth="1"/>
    <col min="11777" max="11777" width="15.6640625" style="92" customWidth="1"/>
    <col min="11778" max="11781" width="14.83203125" style="92" customWidth="1"/>
    <col min="11782" max="12027" width="13.6640625" style="92"/>
    <col min="12028" max="12028" width="32.33203125" style="92" customWidth="1"/>
    <col min="12029" max="12029" width="14.83203125" style="92" customWidth="1"/>
    <col min="12030" max="12030" width="15.83203125" style="92" customWidth="1"/>
    <col min="12031" max="12031" width="14.83203125" style="92" customWidth="1"/>
    <col min="12032" max="12032" width="16.6640625" style="92" customWidth="1"/>
    <col min="12033" max="12033" width="15.6640625" style="92" customWidth="1"/>
    <col min="12034" max="12037" width="14.83203125" style="92" customWidth="1"/>
    <col min="12038" max="12283" width="13.6640625" style="92"/>
    <col min="12284" max="12284" width="32.33203125" style="92" customWidth="1"/>
    <col min="12285" max="12285" width="14.83203125" style="92" customWidth="1"/>
    <col min="12286" max="12286" width="15.83203125" style="92" customWidth="1"/>
    <col min="12287" max="12287" width="14.83203125" style="92" customWidth="1"/>
    <col min="12288" max="12288" width="16.6640625" style="92" customWidth="1"/>
    <col min="12289" max="12289" width="15.6640625" style="92" customWidth="1"/>
    <col min="12290" max="12293" width="14.83203125" style="92" customWidth="1"/>
    <col min="12294" max="12539" width="13.6640625" style="92"/>
    <col min="12540" max="12540" width="32.33203125" style="92" customWidth="1"/>
    <col min="12541" max="12541" width="14.83203125" style="92" customWidth="1"/>
    <col min="12542" max="12542" width="15.83203125" style="92" customWidth="1"/>
    <col min="12543" max="12543" width="14.83203125" style="92" customWidth="1"/>
    <col min="12544" max="12544" width="16.6640625" style="92" customWidth="1"/>
    <col min="12545" max="12545" width="15.6640625" style="92" customWidth="1"/>
    <col min="12546" max="12549" width="14.83203125" style="92" customWidth="1"/>
    <col min="12550" max="12795" width="13.6640625" style="92"/>
    <col min="12796" max="12796" width="32.33203125" style="92" customWidth="1"/>
    <col min="12797" max="12797" width="14.83203125" style="92" customWidth="1"/>
    <col min="12798" max="12798" width="15.83203125" style="92" customWidth="1"/>
    <col min="12799" max="12799" width="14.83203125" style="92" customWidth="1"/>
    <col min="12800" max="12800" width="16.6640625" style="92" customWidth="1"/>
    <col min="12801" max="12801" width="15.6640625" style="92" customWidth="1"/>
    <col min="12802" max="12805" width="14.83203125" style="92" customWidth="1"/>
    <col min="12806" max="13051" width="13.6640625" style="92"/>
    <col min="13052" max="13052" width="32.33203125" style="92" customWidth="1"/>
    <col min="13053" max="13053" width="14.83203125" style="92" customWidth="1"/>
    <col min="13054" max="13054" width="15.83203125" style="92" customWidth="1"/>
    <col min="13055" max="13055" width="14.83203125" style="92" customWidth="1"/>
    <col min="13056" max="13056" width="16.6640625" style="92" customWidth="1"/>
    <col min="13057" max="13057" width="15.6640625" style="92" customWidth="1"/>
    <col min="13058" max="13061" width="14.83203125" style="92" customWidth="1"/>
    <col min="13062" max="13307" width="13.6640625" style="92"/>
    <col min="13308" max="13308" width="32.33203125" style="92" customWidth="1"/>
    <col min="13309" max="13309" width="14.83203125" style="92" customWidth="1"/>
    <col min="13310" max="13310" width="15.83203125" style="92" customWidth="1"/>
    <col min="13311" max="13311" width="14.83203125" style="92" customWidth="1"/>
    <col min="13312" max="13312" width="16.6640625" style="92" customWidth="1"/>
    <col min="13313" max="13313" width="15.6640625" style="92" customWidth="1"/>
    <col min="13314" max="13317" width="14.83203125" style="92" customWidth="1"/>
    <col min="13318" max="13563" width="13.6640625" style="92"/>
    <col min="13564" max="13564" width="32.33203125" style="92" customWidth="1"/>
    <col min="13565" max="13565" width="14.83203125" style="92" customWidth="1"/>
    <col min="13566" max="13566" width="15.83203125" style="92" customWidth="1"/>
    <col min="13567" max="13567" width="14.83203125" style="92" customWidth="1"/>
    <col min="13568" max="13568" width="16.6640625" style="92" customWidth="1"/>
    <col min="13569" max="13569" width="15.6640625" style="92" customWidth="1"/>
    <col min="13570" max="13573" width="14.83203125" style="92" customWidth="1"/>
    <col min="13574" max="13819" width="13.6640625" style="92"/>
    <col min="13820" max="13820" width="32.33203125" style="92" customWidth="1"/>
    <col min="13821" max="13821" width="14.83203125" style="92" customWidth="1"/>
    <col min="13822" max="13822" width="15.83203125" style="92" customWidth="1"/>
    <col min="13823" max="13823" width="14.83203125" style="92" customWidth="1"/>
    <col min="13824" max="13824" width="16.6640625" style="92" customWidth="1"/>
    <col min="13825" max="13825" width="15.6640625" style="92" customWidth="1"/>
    <col min="13826" max="13829" width="14.83203125" style="92" customWidth="1"/>
    <col min="13830" max="14075" width="13.6640625" style="92"/>
    <col min="14076" max="14076" width="32.33203125" style="92" customWidth="1"/>
    <col min="14077" max="14077" width="14.83203125" style="92" customWidth="1"/>
    <col min="14078" max="14078" width="15.83203125" style="92" customWidth="1"/>
    <col min="14079" max="14079" width="14.83203125" style="92" customWidth="1"/>
    <col min="14080" max="14080" width="16.6640625" style="92" customWidth="1"/>
    <col min="14081" max="14081" width="15.6640625" style="92" customWidth="1"/>
    <col min="14082" max="14085" width="14.83203125" style="92" customWidth="1"/>
    <col min="14086" max="14331" width="13.6640625" style="92"/>
    <col min="14332" max="14332" width="32.33203125" style="92" customWidth="1"/>
    <col min="14333" max="14333" width="14.83203125" style="92" customWidth="1"/>
    <col min="14334" max="14334" width="15.83203125" style="92" customWidth="1"/>
    <col min="14335" max="14335" width="14.83203125" style="92" customWidth="1"/>
    <col min="14336" max="14336" width="16.6640625" style="92" customWidth="1"/>
    <col min="14337" max="14337" width="15.6640625" style="92" customWidth="1"/>
    <col min="14338" max="14341" width="14.83203125" style="92" customWidth="1"/>
    <col min="14342" max="14587" width="13.6640625" style="92"/>
    <col min="14588" max="14588" width="32.33203125" style="92" customWidth="1"/>
    <col min="14589" max="14589" width="14.83203125" style="92" customWidth="1"/>
    <col min="14590" max="14590" width="15.83203125" style="92" customWidth="1"/>
    <col min="14591" max="14591" width="14.83203125" style="92" customWidth="1"/>
    <col min="14592" max="14592" width="16.6640625" style="92" customWidth="1"/>
    <col min="14593" max="14593" width="15.6640625" style="92" customWidth="1"/>
    <col min="14594" max="14597" width="14.83203125" style="92" customWidth="1"/>
    <col min="14598" max="14843" width="13.6640625" style="92"/>
    <col min="14844" max="14844" width="32.33203125" style="92" customWidth="1"/>
    <col min="14845" max="14845" width="14.83203125" style="92" customWidth="1"/>
    <col min="14846" max="14846" width="15.83203125" style="92" customWidth="1"/>
    <col min="14847" max="14847" width="14.83203125" style="92" customWidth="1"/>
    <col min="14848" max="14848" width="16.6640625" style="92" customWidth="1"/>
    <col min="14849" max="14849" width="15.6640625" style="92" customWidth="1"/>
    <col min="14850" max="14853" width="14.83203125" style="92" customWidth="1"/>
    <col min="14854" max="15099" width="13.6640625" style="92"/>
    <col min="15100" max="15100" width="32.33203125" style="92" customWidth="1"/>
    <col min="15101" max="15101" width="14.83203125" style="92" customWidth="1"/>
    <col min="15102" max="15102" width="15.83203125" style="92" customWidth="1"/>
    <col min="15103" max="15103" width="14.83203125" style="92" customWidth="1"/>
    <col min="15104" max="15104" width="16.6640625" style="92" customWidth="1"/>
    <col min="15105" max="15105" width="15.6640625" style="92" customWidth="1"/>
    <col min="15106" max="15109" width="14.83203125" style="92" customWidth="1"/>
    <col min="15110" max="15355" width="13.6640625" style="92"/>
    <col min="15356" max="15356" width="32.33203125" style="92" customWidth="1"/>
    <col min="15357" max="15357" width="14.83203125" style="92" customWidth="1"/>
    <col min="15358" max="15358" width="15.83203125" style="92" customWidth="1"/>
    <col min="15359" max="15359" width="14.83203125" style="92" customWidth="1"/>
    <col min="15360" max="15360" width="16.6640625" style="92" customWidth="1"/>
    <col min="15361" max="15361" width="15.6640625" style="92" customWidth="1"/>
    <col min="15362" max="15365" width="14.83203125" style="92" customWidth="1"/>
    <col min="15366" max="15611" width="13.6640625" style="92"/>
    <col min="15612" max="15612" width="32.33203125" style="92" customWidth="1"/>
    <col min="15613" max="15613" width="14.83203125" style="92" customWidth="1"/>
    <col min="15614" max="15614" width="15.83203125" style="92" customWidth="1"/>
    <col min="15615" max="15615" width="14.83203125" style="92" customWidth="1"/>
    <col min="15616" max="15616" width="16.6640625" style="92" customWidth="1"/>
    <col min="15617" max="15617" width="15.6640625" style="92" customWidth="1"/>
    <col min="15618" max="15621" width="14.83203125" style="92" customWidth="1"/>
    <col min="15622" max="15867" width="13.6640625" style="92"/>
    <col min="15868" max="15868" width="32.33203125" style="92" customWidth="1"/>
    <col min="15869" max="15869" width="14.83203125" style="92" customWidth="1"/>
    <col min="15870" max="15870" width="15.83203125" style="92" customWidth="1"/>
    <col min="15871" max="15871" width="14.83203125" style="92" customWidth="1"/>
    <col min="15872" max="15872" width="16.6640625" style="92" customWidth="1"/>
    <col min="15873" max="15873" width="15.6640625" style="92" customWidth="1"/>
    <col min="15874" max="15877" width="14.83203125" style="92" customWidth="1"/>
    <col min="15878" max="16123" width="13.6640625" style="92"/>
    <col min="16124" max="16124" width="32.33203125" style="92" customWidth="1"/>
    <col min="16125" max="16125" width="14.83203125" style="92" customWidth="1"/>
    <col min="16126" max="16126" width="15.83203125" style="92" customWidth="1"/>
    <col min="16127" max="16127" width="14.83203125" style="92" customWidth="1"/>
    <col min="16128" max="16128" width="16.6640625" style="92" customWidth="1"/>
    <col min="16129" max="16129" width="15.6640625" style="92" customWidth="1"/>
    <col min="16130" max="16133" width="14.83203125" style="92" customWidth="1"/>
    <col min="16134" max="16384" width="13.6640625" style="92"/>
  </cols>
  <sheetData>
    <row r="1" spans="1:10" ht="23.25" customHeight="1" x14ac:dyDescent="0.2">
      <c r="A1" s="153" t="s">
        <v>163</v>
      </c>
      <c r="B1" s="153"/>
      <c r="C1" s="153"/>
      <c r="D1" s="153"/>
      <c r="E1" s="153"/>
      <c r="F1" s="153"/>
      <c r="G1" s="153"/>
      <c r="H1" s="153"/>
      <c r="I1" s="153"/>
    </row>
    <row r="2" spans="1:10" ht="17.25" customHeight="1" x14ac:dyDescent="0.2">
      <c r="A2" s="154" t="s">
        <v>254</v>
      </c>
      <c r="B2" s="153"/>
      <c r="C2" s="153"/>
      <c r="D2" s="153"/>
      <c r="E2" s="153"/>
      <c r="F2" s="153"/>
      <c r="G2" s="153"/>
      <c r="H2" s="153"/>
      <c r="I2" s="153"/>
    </row>
    <row r="3" spans="1:10" s="139" customFormat="1" ht="15.75" customHeight="1" x14ac:dyDescent="0.2">
      <c r="A3" s="155" t="s">
        <v>164</v>
      </c>
      <c r="B3" s="157" t="s">
        <v>6</v>
      </c>
      <c r="C3" s="157"/>
      <c r="D3" s="157"/>
      <c r="E3" s="158" t="s">
        <v>7</v>
      </c>
      <c r="F3" s="159"/>
      <c r="G3" s="160"/>
      <c r="H3" s="158" t="s">
        <v>8</v>
      </c>
      <c r="I3" s="159"/>
      <c r="J3" s="160"/>
    </row>
    <row r="4" spans="1:10" s="139" customFormat="1" ht="23.25" customHeight="1" x14ac:dyDescent="0.2">
      <c r="A4" s="156"/>
      <c r="B4" s="148" t="s">
        <v>252</v>
      </c>
      <c r="C4" s="157" t="s">
        <v>253</v>
      </c>
      <c r="D4" s="157"/>
      <c r="E4" s="150" t="s">
        <v>252</v>
      </c>
      <c r="F4" s="157" t="s">
        <v>253</v>
      </c>
      <c r="G4" s="157"/>
      <c r="H4" s="150" t="s">
        <v>252</v>
      </c>
      <c r="I4" s="157" t="s">
        <v>253</v>
      </c>
      <c r="J4" s="157"/>
    </row>
    <row r="5" spans="1:10" s="139" customFormat="1" ht="15" customHeight="1" x14ac:dyDescent="0.2">
      <c r="A5" s="156"/>
      <c r="B5" s="157" t="s">
        <v>9</v>
      </c>
      <c r="C5" s="157"/>
      <c r="D5" s="142" t="s">
        <v>249</v>
      </c>
      <c r="E5" s="157" t="s">
        <v>9</v>
      </c>
      <c r="F5" s="157"/>
      <c r="G5" s="142" t="s">
        <v>249</v>
      </c>
      <c r="H5" s="157" t="s">
        <v>9</v>
      </c>
      <c r="I5" s="157"/>
      <c r="J5" s="142" t="s">
        <v>249</v>
      </c>
    </row>
    <row r="6" spans="1:10" s="93" customFormat="1" ht="23.25" customHeight="1" x14ac:dyDescent="0.2">
      <c r="A6" s="109" t="s">
        <v>165</v>
      </c>
      <c r="B6" s="116">
        <f>SUM(B7,B11,B15,B18,B22,B26)</f>
        <v>10895373</v>
      </c>
      <c r="C6" s="116">
        <f>SUM(C7,C11,C15,C18,C22,C26)</f>
        <v>11406993</v>
      </c>
      <c r="D6" s="120">
        <f>C6*100/B6</f>
        <v>104.69575479425991</v>
      </c>
      <c r="E6" s="116">
        <f>SUM(E7,E11,E15,E18,E22,E26)</f>
        <v>10790635</v>
      </c>
      <c r="F6" s="116">
        <f>SUM(F7,F11,F15,F18,F22,F26)</f>
        <v>11056754</v>
      </c>
      <c r="G6" s="120">
        <f>F6*100/E6</f>
        <v>102.46620333279738</v>
      </c>
      <c r="H6" s="116">
        <f>SUM(H7,H11,H15,H18,H22,H26)</f>
        <v>2548939</v>
      </c>
      <c r="I6" s="116">
        <f>SUM(I7,I11,I15,I18,I22,I26)</f>
        <v>2595131</v>
      </c>
      <c r="J6" s="120">
        <f>I6*100/H6</f>
        <v>101.8122049998058</v>
      </c>
    </row>
    <row r="7" spans="1:10" s="94" customFormat="1" ht="21" customHeight="1" thickBot="1" x14ac:dyDescent="0.25">
      <c r="A7" s="70" t="s">
        <v>187</v>
      </c>
      <c r="B7" s="125">
        <f>SUM(B8:B10)</f>
        <v>2073073</v>
      </c>
      <c r="C7" s="125">
        <f>SUM(C8:C10)</f>
        <v>2058721</v>
      </c>
      <c r="D7" s="121">
        <f t="shared" ref="D7:D31" si="0">C7*100/B7</f>
        <v>99.30769442272414</v>
      </c>
      <c r="E7" s="125">
        <f>SUM(E8:E10)</f>
        <v>2016779</v>
      </c>
      <c r="F7" s="125">
        <f>SUM(F8:F10)</f>
        <v>2013357</v>
      </c>
      <c r="G7" s="121">
        <f t="shared" ref="G7:G31" si="1">F7*100/E7</f>
        <v>99.830323500988456</v>
      </c>
      <c r="H7" s="125">
        <f>SUM(H8:H10)</f>
        <v>507655</v>
      </c>
      <c r="I7" s="125">
        <f>SUM(I8:I10)</f>
        <v>485945</v>
      </c>
      <c r="J7" s="121">
        <f t="shared" ref="J7:J31" si="2">I7*100/H7</f>
        <v>95.723473618894715</v>
      </c>
    </row>
    <row r="8" spans="1:10" ht="26.25" thickTop="1" x14ac:dyDescent="0.2">
      <c r="A8" s="95" t="s">
        <v>166</v>
      </c>
      <c r="B8" s="117">
        <f>'Tabl. II'!B9</f>
        <v>26026</v>
      </c>
      <c r="C8" s="117">
        <f>'Tabl. II'!C9</f>
        <v>25565</v>
      </c>
      <c r="D8" s="122">
        <f t="shared" si="0"/>
        <v>98.228694382540539</v>
      </c>
      <c r="E8" s="117">
        <f>'Tabl. II'!E9</f>
        <v>25046</v>
      </c>
      <c r="F8" s="117">
        <f>'Tabl. II'!F9</f>
        <v>25076</v>
      </c>
      <c r="G8" s="122">
        <f t="shared" si="1"/>
        <v>100.11977960552584</v>
      </c>
      <c r="H8" s="117">
        <f>'Tabl. II'!H9</f>
        <v>3526</v>
      </c>
      <c r="I8" s="117">
        <f>'Tabl. II'!I9</f>
        <v>3301</v>
      </c>
      <c r="J8" s="122">
        <f t="shared" si="2"/>
        <v>93.618831537152587</v>
      </c>
    </row>
    <row r="9" spans="1:10" s="98" customFormat="1" ht="17.100000000000001" customHeight="1" x14ac:dyDescent="0.2">
      <c r="A9" s="96" t="s">
        <v>167</v>
      </c>
      <c r="B9" s="118">
        <f>'Tabl. II'!B53</f>
        <v>288976</v>
      </c>
      <c r="C9" s="118">
        <f>'Tabl. II'!C53</f>
        <v>283530</v>
      </c>
      <c r="D9" s="123">
        <f t="shared" si="0"/>
        <v>98.115414428879902</v>
      </c>
      <c r="E9" s="118">
        <f>'Tabl. II'!E53</f>
        <v>282803</v>
      </c>
      <c r="F9" s="118">
        <f>'Tabl. II'!F53</f>
        <v>278507</v>
      </c>
      <c r="G9" s="123">
        <f t="shared" si="1"/>
        <v>98.480921348076222</v>
      </c>
      <c r="H9" s="118">
        <f>'Tabl. II'!H53</f>
        <v>47769</v>
      </c>
      <c r="I9" s="118">
        <f>'Tabl. II'!I53</f>
        <v>44809</v>
      </c>
      <c r="J9" s="123">
        <f t="shared" si="2"/>
        <v>93.803512738386814</v>
      </c>
    </row>
    <row r="10" spans="1:10" s="98" customFormat="1" ht="17.100000000000001" customHeight="1" x14ac:dyDescent="0.2">
      <c r="A10" s="96" t="s">
        <v>168</v>
      </c>
      <c r="B10" s="118">
        <f>'Tabl. II'!B135</f>
        <v>1758071</v>
      </c>
      <c r="C10" s="118">
        <f>'Tabl. II'!C135</f>
        <v>1749626</v>
      </c>
      <c r="D10" s="123">
        <f t="shared" si="0"/>
        <v>99.519643973423143</v>
      </c>
      <c r="E10" s="118">
        <f>'Tabl. II'!E135</f>
        <v>1708930</v>
      </c>
      <c r="F10" s="118">
        <f>'Tabl. II'!F135</f>
        <v>1709774</v>
      </c>
      <c r="G10" s="123">
        <f t="shared" si="1"/>
        <v>100.04938762851609</v>
      </c>
      <c r="H10" s="118">
        <f>'Tabl. II'!H135</f>
        <v>456360</v>
      </c>
      <c r="I10" s="118">
        <f>'Tabl. II'!I135</f>
        <v>437835</v>
      </c>
      <c r="J10" s="123">
        <f t="shared" si="2"/>
        <v>95.940704706810408</v>
      </c>
    </row>
    <row r="11" spans="1:10" s="94" customFormat="1" ht="21.75" customHeight="1" thickBot="1" x14ac:dyDescent="0.25">
      <c r="A11" s="70" t="s">
        <v>169</v>
      </c>
      <c r="B11" s="125">
        <f>SUM(B12:B14)</f>
        <v>6236911</v>
      </c>
      <c r="C11" s="125">
        <f>SUM(C12:C14)</f>
        <v>6728682</v>
      </c>
      <c r="D11" s="121">
        <f t="shared" si="0"/>
        <v>107.88484876567904</v>
      </c>
      <c r="E11" s="125">
        <f>SUM(E12:E14)</f>
        <v>6231971</v>
      </c>
      <c r="F11" s="125">
        <f>SUM(F12:F14)</f>
        <v>6526022</v>
      </c>
      <c r="G11" s="121">
        <f t="shared" si="1"/>
        <v>104.718426963155</v>
      </c>
      <c r="H11" s="125">
        <f>SUM(H12:H14)</f>
        <v>1396699</v>
      </c>
      <c r="I11" s="125">
        <f>SUM(I12:I14)</f>
        <v>1433064</v>
      </c>
      <c r="J11" s="121">
        <f t="shared" si="2"/>
        <v>102.60363900883441</v>
      </c>
    </row>
    <row r="12" spans="1:10" ht="27" customHeight="1" thickTop="1" x14ac:dyDescent="0.2">
      <c r="A12" s="95" t="s">
        <v>170</v>
      </c>
      <c r="B12" s="118">
        <f>'Tabl. II'!B23</f>
        <v>31036</v>
      </c>
      <c r="C12" s="118">
        <f>'Tabl. II'!C23</f>
        <v>33250</v>
      </c>
      <c r="D12" s="123">
        <f t="shared" si="0"/>
        <v>107.13365124371697</v>
      </c>
      <c r="E12" s="118">
        <f>'Tabl. II'!E23</f>
        <v>27308</v>
      </c>
      <c r="F12" s="118">
        <f>'Tabl. II'!F23</f>
        <v>29604</v>
      </c>
      <c r="G12" s="123">
        <f t="shared" si="1"/>
        <v>108.40779258825253</v>
      </c>
      <c r="H12" s="118">
        <f>'Tabl. II'!H23</f>
        <v>10911</v>
      </c>
      <c r="I12" s="118">
        <f>'Tabl. II'!I23</f>
        <v>13039</v>
      </c>
      <c r="J12" s="123">
        <f t="shared" si="2"/>
        <v>119.50325359728714</v>
      </c>
    </row>
    <row r="13" spans="1:10" s="98" customFormat="1" ht="17.100000000000001" customHeight="1" x14ac:dyDescent="0.2">
      <c r="A13" s="96" t="s">
        <v>171</v>
      </c>
      <c r="B13" s="118">
        <f>'Tabl. II'!B67</f>
        <v>247770</v>
      </c>
      <c r="C13" s="118">
        <f>'Tabl. II'!C67</f>
        <v>250743</v>
      </c>
      <c r="D13" s="123">
        <f t="shared" si="0"/>
        <v>101.19990313597287</v>
      </c>
      <c r="E13" s="118">
        <f>'Tabl. II'!E67</f>
        <v>230287</v>
      </c>
      <c r="F13" s="118">
        <f>'Tabl. II'!F67</f>
        <v>238040</v>
      </c>
      <c r="G13" s="123">
        <f t="shared" si="1"/>
        <v>103.36666854837659</v>
      </c>
      <c r="H13" s="118">
        <f>'Tabl. II'!H67</f>
        <v>141890</v>
      </c>
      <c r="I13" s="118">
        <f>'Tabl. II'!I67</f>
        <v>143390</v>
      </c>
      <c r="J13" s="123">
        <f t="shared" si="2"/>
        <v>101.05715695256889</v>
      </c>
    </row>
    <row r="14" spans="1:10" s="98" customFormat="1" ht="17.100000000000001" customHeight="1" x14ac:dyDescent="0.2">
      <c r="A14" s="96" t="s">
        <v>172</v>
      </c>
      <c r="B14" s="118">
        <f>'Tabl. II'!B146</f>
        <v>5958105</v>
      </c>
      <c r="C14" s="118">
        <f>'Tabl. II'!C146</f>
        <v>6444689</v>
      </c>
      <c r="D14" s="123">
        <f t="shared" si="0"/>
        <v>108.166757719107</v>
      </c>
      <c r="E14" s="118">
        <f>'Tabl. II'!E146</f>
        <v>5974376</v>
      </c>
      <c r="F14" s="118">
        <f>'Tabl. II'!F146</f>
        <v>6258378</v>
      </c>
      <c r="G14" s="123">
        <f t="shared" si="1"/>
        <v>104.75366799813068</v>
      </c>
      <c r="H14" s="118">
        <f>'Tabl. II'!H146</f>
        <v>1243898</v>
      </c>
      <c r="I14" s="118">
        <f>'Tabl. II'!I146</f>
        <v>1276635</v>
      </c>
      <c r="J14" s="123">
        <f t="shared" si="2"/>
        <v>102.63180743115593</v>
      </c>
    </row>
    <row r="15" spans="1:10" s="94" customFormat="1" ht="24" customHeight="1" thickBot="1" x14ac:dyDescent="0.25">
      <c r="A15" s="70" t="s">
        <v>173</v>
      </c>
      <c r="B15" s="125">
        <f>B17</f>
        <v>1042805</v>
      </c>
      <c r="C15" s="125">
        <f>C17</f>
        <v>1048110</v>
      </c>
      <c r="D15" s="121">
        <f t="shared" si="0"/>
        <v>100.50872406634031</v>
      </c>
      <c r="E15" s="125">
        <f>E17</f>
        <v>1023359</v>
      </c>
      <c r="F15" s="125">
        <f>F17</f>
        <v>1018592</v>
      </c>
      <c r="G15" s="121">
        <f t="shared" si="1"/>
        <v>99.534181064514016</v>
      </c>
      <c r="H15" s="125">
        <f>H17</f>
        <v>209626</v>
      </c>
      <c r="I15" s="125">
        <f>I17</f>
        <v>207535</v>
      </c>
      <c r="J15" s="121">
        <f t="shared" si="2"/>
        <v>99.002509230725195</v>
      </c>
    </row>
    <row r="16" spans="1:10" ht="27" customHeight="1" thickTop="1" x14ac:dyDescent="0.2">
      <c r="A16" s="99" t="s">
        <v>174</v>
      </c>
      <c r="B16" s="119">
        <v>71480</v>
      </c>
      <c r="C16" s="119">
        <v>68759</v>
      </c>
      <c r="D16" s="124">
        <v>96.193340794627872</v>
      </c>
      <c r="E16" s="119">
        <v>66111</v>
      </c>
      <c r="F16" s="119">
        <v>66080</v>
      </c>
      <c r="G16" s="124">
        <v>99.953109164889355</v>
      </c>
      <c r="H16" s="119">
        <v>55038</v>
      </c>
      <c r="I16" s="119">
        <v>53488</v>
      </c>
      <c r="J16" s="124">
        <v>97.183763944910794</v>
      </c>
    </row>
    <row r="17" spans="1:10" s="98" customFormat="1" ht="17.100000000000001" customHeight="1" x14ac:dyDescent="0.2">
      <c r="A17" s="100" t="s">
        <v>168</v>
      </c>
      <c r="B17" s="118">
        <f>'Tabl. II'!B158</f>
        <v>1042805</v>
      </c>
      <c r="C17" s="118">
        <f>'Tabl. II'!C158</f>
        <v>1048110</v>
      </c>
      <c r="D17" s="123">
        <f t="shared" si="0"/>
        <v>100.50872406634031</v>
      </c>
      <c r="E17" s="118">
        <f>'Tabl. II'!E158</f>
        <v>1023359</v>
      </c>
      <c r="F17" s="118">
        <f>'Tabl. II'!F158</f>
        <v>1018592</v>
      </c>
      <c r="G17" s="123">
        <f t="shared" si="1"/>
        <v>99.534181064514016</v>
      </c>
      <c r="H17" s="118">
        <f>'Tabl. II'!H158</f>
        <v>209626</v>
      </c>
      <c r="I17" s="118">
        <f>'Tabl. II'!I158</f>
        <v>207535</v>
      </c>
      <c r="J17" s="123">
        <f t="shared" si="2"/>
        <v>99.002509230725195</v>
      </c>
    </row>
    <row r="18" spans="1:10" s="93" customFormat="1" ht="25.5" customHeight="1" thickBot="1" x14ac:dyDescent="0.25">
      <c r="A18" s="70" t="s">
        <v>175</v>
      </c>
      <c r="B18" s="125">
        <f>SUM(B19:B21)</f>
        <v>98629</v>
      </c>
      <c r="C18" s="125">
        <f>SUM(C19:C21)</f>
        <v>82982</v>
      </c>
      <c r="D18" s="121">
        <f t="shared" si="0"/>
        <v>84.135497673098172</v>
      </c>
      <c r="E18" s="125">
        <f>SUM(E19:E21)</f>
        <v>92792</v>
      </c>
      <c r="F18" s="125">
        <f>SUM(F19:F21)</f>
        <v>95193</v>
      </c>
      <c r="G18" s="121">
        <f t="shared" si="1"/>
        <v>102.58750754375377</v>
      </c>
      <c r="H18" s="125">
        <f>SUM(H19:H21)</f>
        <v>49326</v>
      </c>
      <c r="I18" s="125">
        <f>SUM(I19:I21)</f>
        <v>46851</v>
      </c>
      <c r="J18" s="121">
        <f t="shared" si="2"/>
        <v>94.982362243036121</v>
      </c>
    </row>
    <row r="19" spans="1:10" ht="27" customHeight="1" thickTop="1" x14ac:dyDescent="0.2">
      <c r="A19" s="95" t="s">
        <v>166</v>
      </c>
      <c r="B19" s="118">
        <f>'Tabl. II'!B30</f>
        <v>787</v>
      </c>
      <c r="C19" s="118">
        <f>'Tabl. II'!C30</f>
        <v>784</v>
      </c>
      <c r="D19" s="123">
        <f t="shared" si="0"/>
        <v>99.618805590851338</v>
      </c>
      <c r="E19" s="118">
        <f>'Tabl. II'!E30</f>
        <v>725</v>
      </c>
      <c r="F19" s="118">
        <f>'Tabl. II'!F30</f>
        <v>761</v>
      </c>
      <c r="G19" s="123">
        <f t="shared" si="1"/>
        <v>104.96551724137932</v>
      </c>
      <c r="H19" s="118">
        <f>'Tabl. II'!H30</f>
        <v>292</v>
      </c>
      <c r="I19" s="118">
        <f>'Tabl. II'!I30</f>
        <v>320</v>
      </c>
      <c r="J19" s="123">
        <f t="shared" si="2"/>
        <v>109.58904109589041</v>
      </c>
    </row>
    <row r="20" spans="1:10" s="98" customFormat="1" ht="17.100000000000001" customHeight="1" x14ac:dyDescent="0.2">
      <c r="A20" s="96" t="s">
        <v>167</v>
      </c>
      <c r="B20" s="118">
        <f>'Tabl. II'!B88</f>
        <v>12761</v>
      </c>
      <c r="C20" s="118">
        <f>'Tabl. II'!C88</f>
        <v>11711</v>
      </c>
      <c r="D20" s="123">
        <f t="shared" si="0"/>
        <v>91.771804717498625</v>
      </c>
      <c r="E20" s="118">
        <f>'Tabl. II'!E88</f>
        <v>11405</v>
      </c>
      <c r="F20" s="118">
        <f>'Tabl. II'!F88</f>
        <v>10753</v>
      </c>
      <c r="G20" s="123">
        <f t="shared" si="1"/>
        <v>94.283209118807534</v>
      </c>
      <c r="H20" s="118">
        <f>'Tabl. II'!H88</f>
        <v>5345</v>
      </c>
      <c r="I20" s="118">
        <f>'Tabl. II'!I88</f>
        <v>5109</v>
      </c>
      <c r="J20" s="123">
        <f t="shared" si="2"/>
        <v>95.584658559401305</v>
      </c>
    </row>
    <row r="21" spans="1:10" s="98" customFormat="1" ht="17.100000000000001" customHeight="1" x14ac:dyDescent="0.2">
      <c r="A21" s="96" t="s">
        <v>172</v>
      </c>
      <c r="B21" s="118">
        <f>'Tabl. II'!B180</f>
        <v>85081</v>
      </c>
      <c r="C21" s="118">
        <f>'Tabl. II'!C180</f>
        <v>70487</v>
      </c>
      <c r="D21" s="123">
        <f t="shared" si="0"/>
        <v>82.846934098094763</v>
      </c>
      <c r="E21" s="118">
        <f>'Tabl. II'!E180</f>
        <v>80662</v>
      </c>
      <c r="F21" s="118">
        <f>'Tabl. II'!F180</f>
        <v>83679</v>
      </c>
      <c r="G21" s="123">
        <f t="shared" si="1"/>
        <v>103.74029902556346</v>
      </c>
      <c r="H21" s="118">
        <f>'Tabl. II'!H180</f>
        <v>43689</v>
      </c>
      <c r="I21" s="118">
        <f>'Tabl. II'!I180</f>
        <v>41422</v>
      </c>
      <c r="J21" s="123">
        <f t="shared" si="2"/>
        <v>94.81105083659503</v>
      </c>
    </row>
    <row r="22" spans="1:10" s="93" customFormat="1" ht="33" customHeight="1" thickBot="1" x14ac:dyDescent="0.25">
      <c r="A22" s="70" t="s">
        <v>176</v>
      </c>
      <c r="B22" s="125">
        <f>SUM(B23:B25)</f>
        <v>162659</v>
      </c>
      <c r="C22" s="125">
        <f>SUM(C23:C25)</f>
        <v>147881</v>
      </c>
      <c r="D22" s="121">
        <f t="shared" si="0"/>
        <v>90.914735735495725</v>
      </c>
      <c r="E22" s="125">
        <f>SUM(E23:E25)</f>
        <v>145865</v>
      </c>
      <c r="F22" s="125">
        <f>SUM(F23:F25)</f>
        <v>147395</v>
      </c>
      <c r="G22" s="121">
        <f t="shared" si="1"/>
        <v>101.04891509272272</v>
      </c>
      <c r="H22" s="125">
        <f>SUM(H23:H25)</f>
        <v>131530</v>
      </c>
      <c r="I22" s="125">
        <f>SUM(I23:I25)</f>
        <v>124352</v>
      </c>
      <c r="J22" s="121">
        <f t="shared" si="2"/>
        <v>94.542689880635592</v>
      </c>
    </row>
    <row r="23" spans="1:10" ht="26.25" thickTop="1" x14ac:dyDescent="0.2">
      <c r="A23" s="95" t="s">
        <v>166</v>
      </c>
      <c r="B23" s="118">
        <f>'Tabl. II'!B37</f>
        <v>19641</v>
      </c>
      <c r="C23" s="118">
        <f>'Tabl. II'!C37</f>
        <v>20338</v>
      </c>
      <c r="D23" s="123">
        <f t="shared" si="0"/>
        <v>103.5486991497378</v>
      </c>
      <c r="E23" s="118">
        <f>'Tabl. II'!E37</f>
        <v>22130</v>
      </c>
      <c r="F23" s="118">
        <f>'Tabl. II'!F37</f>
        <v>17793</v>
      </c>
      <c r="G23" s="123">
        <f t="shared" si="1"/>
        <v>80.402169001355631</v>
      </c>
      <c r="H23" s="118">
        <f>'Tabl. II'!H37</f>
        <v>16804</v>
      </c>
      <c r="I23" s="118">
        <f>'Tabl. II'!I37</f>
        <v>17750</v>
      </c>
      <c r="J23" s="123">
        <f t="shared" si="2"/>
        <v>105.62961199714354</v>
      </c>
    </row>
    <row r="24" spans="1:10" s="98" customFormat="1" ht="15" customHeight="1" x14ac:dyDescent="0.2">
      <c r="A24" s="96" t="s">
        <v>167</v>
      </c>
      <c r="B24" s="118">
        <f>'Tabl. II'!B100</f>
        <v>114621</v>
      </c>
      <c r="C24" s="118">
        <f>'Tabl. II'!C100</f>
        <v>95364</v>
      </c>
      <c r="D24" s="123">
        <f t="shared" si="0"/>
        <v>83.199413719998958</v>
      </c>
      <c r="E24" s="118">
        <f>'Tabl. II'!E100</f>
        <v>98975</v>
      </c>
      <c r="F24" s="118">
        <f>'Tabl. II'!F100</f>
        <v>103736</v>
      </c>
      <c r="G24" s="123">
        <f t="shared" si="1"/>
        <v>104.81030563273553</v>
      </c>
      <c r="H24" s="118">
        <f>'Tabl. II'!H100</f>
        <v>91429</v>
      </c>
      <c r="I24" s="118">
        <f>'Tabl. II'!I100</f>
        <v>78774</v>
      </c>
      <c r="J24" s="123">
        <f t="shared" si="2"/>
        <v>86.158658631287665</v>
      </c>
    </row>
    <row r="25" spans="1:10" s="98" customFormat="1" ht="15" customHeight="1" x14ac:dyDescent="0.2">
      <c r="A25" s="96" t="s">
        <v>168</v>
      </c>
      <c r="B25" s="118">
        <f>'Tabl. II'!B186</f>
        <v>28397</v>
      </c>
      <c r="C25" s="118">
        <f>'Tabl. II'!C186</f>
        <v>32179</v>
      </c>
      <c r="D25" s="123">
        <f t="shared" si="0"/>
        <v>113.31830827200056</v>
      </c>
      <c r="E25" s="118">
        <f>'Tabl. II'!E186</f>
        <v>24760</v>
      </c>
      <c r="F25" s="118">
        <f>'Tabl. II'!F186</f>
        <v>25866</v>
      </c>
      <c r="G25" s="123">
        <f t="shared" si="1"/>
        <v>104.46688206785137</v>
      </c>
      <c r="H25" s="118">
        <f>'Tabl. II'!H186</f>
        <v>23297</v>
      </c>
      <c r="I25" s="118">
        <f>'Tabl. II'!I186</f>
        <v>27828</v>
      </c>
      <c r="J25" s="123">
        <f t="shared" si="2"/>
        <v>119.44885607588959</v>
      </c>
    </row>
    <row r="26" spans="1:10" s="93" customFormat="1" ht="18.75" customHeight="1" thickBot="1" x14ac:dyDescent="0.25">
      <c r="A26" s="70" t="s">
        <v>177</v>
      </c>
      <c r="B26" s="125">
        <f>SUM(B27:B31)</f>
        <v>1281296</v>
      </c>
      <c r="C26" s="125">
        <f>SUM(C27:C31)</f>
        <v>1340617</v>
      </c>
      <c r="D26" s="121">
        <f t="shared" si="0"/>
        <v>104.62976548744396</v>
      </c>
      <c r="E26" s="125">
        <f>SUM(E27:E31)</f>
        <v>1279869</v>
      </c>
      <c r="F26" s="125">
        <f>SUM(F27:F31)</f>
        <v>1256195</v>
      </c>
      <c r="G26" s="121">
        <f t="shared" si="1"/>
        <v>98.150279442661713</v>
      </c>
      <c r="H26" s="125">
        <f>SUM(H27:H31)</f>
        <v>254103</v>
      </c>
      <c r="I26" s="125">
        <f>SUM(I27:I31)</f>
        <v>297384</v>
      </c>
      <c r="J26" s="121">
        <f t="shared" si="2"/>
        <v>117.03285675493795</v>
      </c>
    </row>
    <row r="27" spans="1:10" s="98" customFormat="1" ht="28.5" customHeight="1" thickTop="1" x14ac:dyDescent="0.2">
      <c r="A27" s="99" t="s">
        <v>166</v>
      </c>
      <c r="B27" s="118">
        <f>'Tabl. II'!B45</f>
        <v>11654</v>
      </c>
      <c r="C27" s="118">
        <f>'Tabl. II'!C45</f>
        <v>8038</v>
      </c>
      <c r="D27" s="123">
        <f t="shared" si="0"/>
        <v>68.972026771923808</v>
      </c>
      <c r="E27" s="118">
        <f>'Tabl. II'!E45</f>
        <v>8204</v>
      </c>
      <c r="F27" s="118">
        <f>'Tabl. II'!F45</f>
        <v>8197</v>
      </c>
      <c r="G27" s="123">
        <f t="shared" si="1"/>
        <v>99.914675767918084</v>
      </c>
      <c r="H27" s="118">
        <f>'Tabl. II'!H45</f>
        <v>6347</v>
      </c>
      <c r="I27" s="118">
        <f>'Tabl. II'!I45</f>
        <v>5380</v>
      </c>
      <c r="J27" s="123">
        <f t="shared" si="2"/>
        <v>84.764455648337801</v>
      </c>
    </row>
    <row r="28" spans="1:10" s="98" customFormat="1" ht="15" customHeight="1" x14ac:dyDescent="0.2">
      <c r="A28" s="100" t="s">
        <v>167</v>
      </c>
      <c r="B28" s="118">
        <f>'Tabl. II'!B111</f>
        <v>45331</v>
      </c>
      <c r="C28" s="118">
        <f>'Tabl. II'!C111</f>
        <v>44801</v>
      </c>
      <c r="D28" s="123">
        <f t="shared" si="0"/>
        <v>98.830822174670757</v>
      </c>
      <c r="E28" s="118">
        <f>'Tabl. II'!E111</f>
        <v>41866</v>
      </c>
      <c r="F28" s="118">
        <f>'Tabl. II'!F111</f>
        <v>42525</v>
      </c>
      <c r="G28" s="123">
        <f t="shared" si="1"/>
        <v>101.57406965079062</v>
      </c>
      <c r="H28" s="118">
        <f>'Tabl. II'!H111</f>
        <v>22544</v>
      </c>
      <c r="I28" s="118">
        <f>'Tabl. II'!I111</f>
        <v>23817</v>
      </c>
      <c r="J28" s="123">
        <f t="shared" si="2"/>
        <v>105.64673527324344</v>
      </c>
    </row>
    <row r="29" spans="1:10" s="98" customFormat="1" ht="15" customHeight="1" x14ac:dyDescent="0.2">
      <c r="A29" s="96" t="s">
        <v>172</v>
      </c>
      <c r="B29" s="118">
        <f>'Tabl. II'!B190</f>
        <v>1220773</v>
      </c>
      <c r="C29" s="118">
        <f>'Tabl. II'!C190</f>
        <v>1285405</v>
      </c>
      <c r="D29" s="123">
        <f t="shared" si="0"/>
        <v>105.29435038291312</v>
      </c>
      <c r="E29" s="118">
        <f>'Tabl. II'!E190</f>
        <v>1199301</v>
      </c>
      <c r="F29" s="118">
        <f>'Tabl. II'!F190</f>
        <v>1203098</v>
      </c>
      <c r="G29" s="123">
        <f t="shared" si="1"/>
        <v>100.31660108679972</v>
      </c>
      <c r="H29" s="118">
        <f>'Tabl. II'!H190</f>
        <v>221327</v>
      </c>
      <c r="I29" s="118">
        <f>'Tabl. II'!I190</f>
        <v>265103</v>
      </c>
      <c r="J29" s="123">
        <f t="shared" si="2"/>
        <v>119.7788792149173</v>
      </c>
    </row>
    <row r="30" spans="1:10" ht="32.25" customHeight="1" x14ac:dyDescent="0.2">
      <c r="A30" s="101" t="s">
        <v>178</v>
      </c>
      <c r="B30" s="118">
        <f>'Tabl. II'!B124</f>
        <v>3399</v>
      </c>
      <c r="C30" s="118">
        <f>'Tabl. II'!C124</f>
        <v>2232</v>
      </c>
      <c r="D30" s="123">
        <f t="shared" si="0"/>
        <v>65.666372462488965</v>
      </c>
      <c r="E30" s="118">
        <f>'Tabl. II'!E124</f>
        <v>30379</v>
      </c>
      <c r="F30" s="118">
        <f>'Tabl. II'!F124</f>
        <v>2242</v>
      </c>
      <c r="G30" s="123">
        <f t="shared" si="1"/>
        <v>7.3800980940781464</v>
      </c>
      <c r="H30" s="118">
        <f>'Tabl. II'!H124</f>
        <v>3822</v>
      </c>
      <c r="I30" s="118">
        <f>'Tabl. II'!I124</f>
        <v>3021</v>
      </c>
      <c r="J30" s="123">
        <f t="shared" si="2"/>
        <v>79.04238618524333</v>
      </c>
    </row>
    <row r="31" spans="1:10" s="93" customFormat="1" ht="37.5" customHeight="1" x14ac:dyDescent="0.2">
      <c r="A31" s="102" t="s">
        <v>179</v>
      </c>
      <c r="B31" s="117">
        <f>'Tabl. II'!B133</f>
        <v>139</v>
      </c>
      <c r="C31" s="117">
        <f>'Tabl. II'!C133</f>
        <v>141</v>
      </c>
      <c r="D31" s="122">
        <f t="shared" si="0"/>
        <v>101.43884892086331</v>
      </c>
      <c r="E31" s="117">
        <f>'Tabl. II'!E133</f>
        <v>119</v>
      </c>
      <c r="F31" s="117">
        <f>'Tabl. II'!F133</f>
        <v>133</v>
      </c>
      <c r="G31" s="122">
        <f t="shared" si="1"/>
        <v>111.76470588235294</v>
      </c>
      <c r="H31" s="117">
        <f>'Tabl. II'!H133</f>
        <v>63</v>
      </c>
      <c r="I31" s="117">
        <f>'Tabl. II'!I133</f>
        <v>63</v>
      </c>
      <c r="J31" s="122">
        <f t="shared" si="2"/>
        <v>100</v>
      </c>
    </row>
    <row r="32" spans="1:10" ht="7.5" customHeight="1" x14ac:dyDescent="0.2">
      <c r="A32" s="95"/>
      <c r="B32" s="95"/>
      <c r="C32" s="97"/>
      <c r="D32" s="97"/>
      <c r="E32" s="97"/>
      <c r="F32" s="97"/>
      <c r="G32" s="97"/>
      <c r="H32" s="97"/>
      <c r="I32" s="97"/>
    </row>
    <row r="33" spans="1:10" ht="17.25" customHeight="1" x14ac:dyDescent="0.2">
      <c r="A33" s="92" t="s">
        <v>180</v>
      </c>
      <c r="C33" s="97"/>
      <c r="D33" s="97"/>
      <c r="E33" s="97"/>
      <c r="F33" s="97"/>
      <c r="G33" s="97"/>
      <c r="H33" s="97"/>
      <c r="I33" s="97"/>
    </row>
    <row r="34" spans="1:10" ht="17.25" customHeight="1" x14ac:dyDescent="0.2">
      <c r="A34" s="92" t="s">
        <v>181</v>
      </c>
      <c r="C34" s="97"/>
      <c r="D34" s="97"/>
      <c r="E34" s="97"/>
      <c r="F34" s="97"/>
      <c r="G34" s="97"/>
      <c r="H34" s="97"/>
      <c r="I34" s="97"/>
    </row>
    <row r="35" spans="1:10" ht="30" customHeight="1" x14ac:dyDescent="0.2">
      <c r="A35" s="164" t="s">
        <v>182</v>
      </c>
      <c r="B35" s="165"/>
      <c r="C35" s="165"/>
      <c r="D35" s="165"/>
      <c r="E35" s="165"/>
      <c r="F35" s="165"/>
      <c r="G35" s="165"/>
      <c r="H35" s="165"/>
      <c r="I35" s="165"/>
    </row>
    <row r="36" spans="1:10" s="103" customFormat="1" ht="12" x14ac:dyDescent="0.2">
      <c r="A36" s="166" t="s">
        <v>183</v>
      </c>
      <c r="B36" s="168" t="s">
        <v>6</v>
      </c>
      <c r="C36" s="169"/>
      <c r="D36" s="169"/>
      <c r="E36" s="169" t="s">
        <v>7</v>
      </c>
      <c r="F36" s="169"/>
      <c r="G36" s="169"/>
      <c r="H36" s="169" t="s">
        <v>8</v>
      </c>
      <c r="I36" s="169"/>
      <c r="J36" s="169"/>
    </row>
    <row r="37" spans="1:10" s="103" customFormat="1" x14ac:dyDescent="0.2">
      <c r="A37" s="167"/>
      <c r="B37" s="140" t="s">
        <v>243</v>
      </c>
      <c r="C37" s="170" t="s">
        <v>250</v>
      </c>
      <c r="D37" s="170"/>
      <c r="E37" s="147" t="s">
        <v>243</v>
      </c>
      <c r="F37" s="170" t="s">
        <v>250</v>
      </c>
      <c r="G37" s="170"/>
      <c r="H37" s="147" t="s">
        <v>243</v>
      </c>
      <c r="I37" s="170" t="s">
        <v>250</v>
      </c>
      <c r="J37" s="170"/>
    </row>
    <row r="38" spans="1:10" ht="13.5" customHeight="1" x14ac:dyDescent="0.2">
      <c r="A38" s="167"/>
      <c r="B38" s="169" t="s">
        <v>9</v>
      </c>
      <c r="C38" s="169"/>
      <c r="D38" s="141" t="s">
        <v>249</v>
      </c>
      <c r="E38" s="169" t="s">
        <v>9</v>
      </c>
      <c r="F38" s="169"/>
      <c r="G38" s="141" t="s">
        <v>249</v>
      </c>
      <c r="H38" s="169" t="s">
        <v>9</v>
      </c>
      <c r="I38" s="169"/>
      <c r="J38" s="141" t="s">
        <v>249</v>
      </c>
    </row>
    <row r="39" spans="1:10" ht="3.75" customHeight="1" x14ac:dyDescent="0.2">
      <c r="A39" s="91"/>
      <c r="B39" s="91"/>
      <c r="C39" s="91"/>
      <c r="D39" s="91"/>
      <c r="E39" s="91"/>
      <c r="F39" s="91"/>
      <c r="G39" s="91"/>
      <c r="H39" s="91"/>
    </row>
    <row r="40" spans="1:10" ht="40.5" customHeight="1" x14ac:dyDescent="0.2">
      <c r="A40" s="104" t="s">
        <v>184</v>
      </c>
      <c r="B40" s="105">
        <v>1418674</v>
      </c>
      <c r="C40" s="105">
        <v>1896545</v>
      </c>
      <c r="D40" s="126">
        <v>133.68434185725545</v>
      </c>
      <c r="E40" s="105">
        <v>1613355</v>
      </c>
      <c r="F40" s="105">
        <v>1810000</v>
      </c>
      <c r="G40" s="126">
        <v>112.18857597986803</v>
      </c>
      <c r="H40" s="105">
        <v>143084</v>
      </c>
      <c r="I40" s="105">
        <v>182370</v>
      </c>
      <c r="J40" s="126">
        <v>127.45659892091359</v>
      </c>
    </row>
    <row r="41" spans="1:10" ht="18.75" customHeight="1" x14ac:dyDescent="0.2">
      <c r="A41" s="106" t="s">
        <v>169</v>
      </c>
      <c r="B41" s="22">
        <v>1181019</v>
      </c>
      <c r="C41" s="22">
        <v>1648378</v>
      </c>
      <c r="D41" s="16">
        <v>139.57252169524793</v>
      </c>
      <c r="E41" s="22">
        <v>1349533</v>
      </c>
      <c r="F41" s="22">
        <v>1579268</v>
      </c>
      <c r="G41" s="16">
        <v>117.02329620691009</v>
      </c>
      <c r="H41" s="22">
        <v>123912</v>
      </c>
      <c r="I41" s="22">
        <v>157835</v>
      </c>
      <c r="J41" s="16">
        <v>127.37668668087029</v>
      </c>
    </row>
    <row r="42" spans="1:10" ht="14.1" customHeight="1" x14ac:dyDescent="0.2">
      <c r="A42" s="107" t="s">
        <v>175</v>
      </c>
      <c r="B42" s="90">
        <v>170</v>
      </c>
      <c r="C42" s="90">
        <v>214</v>
      </c>
      <c r="D42" s="127">
        <v>125.88235294117646</v>
      </c>
      <c r="E42" s="90">
        <v>221</v>
      </c>
      <c r="F42" s="90">
        <v>148</v>
      </c>
      <c r="G42" s="127">
        <v>66.968325791855207</v>
      </c>
      <c r="H42" s="90">
        <v>21</v>
      </c>
      <c r="I42" s="90">
        <v>69</v>
      </c>
      <c r="J42" s="127">
        <v>328.57142857142856</v>
      </c>
    </row>
    <row r="43" spans="1:10" ht="14.1" customHeight="1" x14ac:dyDescent="0.2">
      <c r="A43" s="107" t="s">
        <v>185</v>
      </c>
      <c r="B43" s="90">
        <v>237485</v>
      </c>
      <c r="C43" s="90">
        <v>247953</v>
      </c>
      <c r="D43" s="127">
        <v>104.40785733835821</v>
      </c>
      <c r="E43" s="90">
        <v>263601</v>
      </c>
      <c r="F43" s="90">
        <v>230584</v>
      </c>
      <c r="G43" s="127">
        <v>87.474630217639543</v>
      </c>
      <c r="H43" s="90">
        <v>19151</v>
      </c>
      <c r="I43" s="90">
        <v>24466</v>
      </c>
      <c r="J43" s="127">
        <v>127.75311994151741</v>
      </c>
    </row>
    <row r="44" spans="1:10" ht="9.75" customHeight="1" x14ac:dyDescent="0.2">
      <c r="A44" s="91"/>
      <c r="B44" s="91"/>
      <c r="C44" s="91"/>
      <c r="D44" s="91"/>
      <c r="E44" s="91"/>
      <c r="F44" s="91"/>
      <c r="G44" s="91"/>
      <c r="H44" s="91"/>
      <c r="I44" s="91"/>
    </row>
    <row r="45" spans="1:10" ht="9" customHeight="1" x14ac:dyDescent="0.2">
      <c r="A45" s="91"/>
      <c r="B45" s="91"/>
      <c r="C45" s="91"/>
      <c r="D45" s="91"/>
      <c r="E45" s="91"/>
      <c r="F45" s="91"/>
      <c r="G45" s="91"/>
      <c r="H45" s="91"/>
      <c r="I45" s="91"/>
    </row>
    <row r="46" spans="1:10" x14ac:dyDescent="0.2">
      <c r="A46" s="92" t="s">
        <v>186</v>
      </c>
      <c r="C46" s="97"/>
      <c r="D46" s="97"/>
      <c r="E46" s="97"/>
      <c r="F46" s="97"/>
      <c r="G46" s="97"/>
      <c r="H46" s="97"/>
      <c r="I46" s="97"/>
    </row>
    <row r="47" spans="1:10" ht="6" customHeight="1" x14ac:dyDescent="0.2">
      <c r="A47" s="57"/>
      <c r="B47" s="57"/>
      <c r="C47" s="97"/>
      <c r="D47" s="97"/>
      <c r="E47" s="97"/>
      <c r="F47" s="97"/>
      <c r="G47" s="97"/>
      <c r="H47" s="97"/>
      <c r="I47" s="97"/>
    </row>
    <row r="48" spans="1:10" ht="43.5" customHeight="1" x14ac:dyDescent="0.2">
      <c r="A48" s="161" t="s">
        <v>158</v>
      </c>
      <c r="B48" s="161"/>
      <c r="C48" s="162"/>
      <c r="D48" s="136"/>
      <c r="E48" s="136"/>
      <c r="F48" s="163" t="s">
        <v>159</v>
      </c>
      <c r="G48" s="163"/>
      <c r="H48" s="163"/>
      <c r="I48" s="163"/>
    </row>
    <row r="49" spans="1:10" ht="12.75" customHeight="1" x14ac:dyDescent="0.2">
      <c r="A49" s="95"/>
      <c r="B49" s="95"/>
      <c r="C49" s="108"/>
      <c r="D49" s="108"/>
      <c r="E49" s="108"/>
      <c r="F49" s="108"/>
      <c r="G49" s="108"/>
      <c r="H49" s="108"/>
      <c r="I49" s="108"/>
    </row>
    <row r="50" spans="1:10" x14ac:dyDescent="0.2">
      <c r="A50" s="95"/>
      <c r="B50" s="95"/>
      <c r="C50" s="108"/>
      <c r="D50" s="108"/>
      <c r="E50" s="108"/>
      <c r="F50" s="108"/>
      <c r="G50" s="108"/>
      <c r="H50" s="108"/>
    </row>
    <row r="51" spans="1:10" x14ac:dyDescent="0.2">
      <c r="A51" s="95"/>
      <c r="C51" s="60"/>
      <c r="D51" s="60"/>
      <c r="E51" s="60"/>
      <c r="F51" s="60"/>
      <c r="G51" s="60"/>
      <c r="I51" s="60"/>
      <c r="J51" s="60"/>
    </row>
    <row r="52" spans="1:10" x14ac:dyDescent="0.2">
      <c r="A52" s="95"/>
      <c r="B52" s="95"/>
      <c r="C52" s="108"/>
      <c r="D52" s="97"/>
      <c r="E52" s="97"/>
      <c r="F52" s="97"/>
      <c r="G52" s="108"/>
      <c r="H52" s="108"/>
      <c r="I52" s="108"/>
    </row>
    <row r="53" spans="1:10" x14ac:dyDescent="0.2">
      <c r="A53" s="95"/>
      <c r="B53" s="95"/>
      <c r="C53" s="108"/>
      <c r="D53" s="97"/>
      <c r="E53" s="108"/>
      <c r="F53" s="108"/>
      <c r="G53" s="108"/>
      <c r="H53" s="108"/>
      <c r="I53" s="108"/>
    </row>
    <row r="54" spans="1:10" x14ac:dyDescent="0.2">
      <c r="A54" s="95"/>
      <c r="B54" s="95"/>
      <c r="C54" s="108"/>
      <c r="D54" s="108"/>
      <c r="E54" s="108"/>
      <c r="F54" s="108"/>
      <c r="G54" s="108"/>
      <c r="H54" s="108"/>
      <c r="I54" s="108"/>
    </row>
    <row r="55" spans="1:10" x14ac:dyDescent="0.2">
      <c r="A55" s="95"/>
      <c r="B55" s="95"/>
      <c r="C55" s="108"/>
      <c r="D55" s="108"/>
      <c r="E55" s="108"/>
      <c r="F55" s="108"/>
      <c r="G55" s="108"/>
      <c r="H55" s="108"/>
      <c r="I55" s="108"/>
    </row>
    <row r="56" spans="1:10" x14ac:dyDescent="0.2">
      <c r="A56" s="95"/>
      <c r="B56" s="95"/>
      <c r="C56" s="95"/>
      <c r="D56" s="95"/>
      <c r="E56" s="95"/>
      <c r="F56" s="95"/>
      <c r="G56" s="95"/>
      <c r="H56" s="95"/>
      <c r="I56" s="95"/>
    </row>
    <row r="57" spans="1:10" x14ac:dyDescent="0.2">
      <c r="A57" s="95"/>
      <c r="B57" s="95"/>
      <c r="C57" s="95"/>
      <c r="D57" s="95"/>
      <c r="E57" s="95"/>
      <c r="F57" s="95"/>
      <c r="G57" s="95"/>
      <c r="H57" s="95"/>
      <c r="I57" s="95"/>
    </row>
    <row r="58" spans="1:10" x14ac:dyDescent="0.2">
      <c r="A58" s="95"/>
      <c r="B58" s="95"/>
      <c r="C58" s="95"/>
      <c r="D58" s="95"/>
      <c r="E58" s="95"/>
      <c r="F58" s="95"/>
      <c r="G58" s="95"/>
      <c r="H58" s="95"/>
      <c r="I58" s="95"/>
    </row>
    <row r="59" spans="1:10" x14ac:dyDescent="0.2">
      <c r="A59" s="95"/>
      <c r="B59" s="95"/>
      <c r="C59" s="95"/>
      <c r="D59" s="95"/>
      <c r="E59" s="95"/>
      <c r="F59" s="95"/>
      <c r="G59" s="95"/>
      <c r="H59" s="95"/>
      <c r="I59" s="95"/>
    </row>
    <row r="60" spans="1:10" x14ac:dyDescent="0.2">
      <c r="A60" s="95"/>
      <c r="B60" s="95"/>
      <c r="C60" s="95"/>
      <c r="D60" s="95"/>
      <c r="E60" s="95"/>
      <c r="F60" s="95"/>
      <c r="G60" s="95"/>
      <c r="H60" s="95"/>
      <c r="I60" s="95"/>
    </row>
    <row r="61" spans="1:10" x14ac:dyDescent="0.2">
      <c r="A61" s="95"/>
      <c r="B61" s="95"/>
      <c r="C61" s="95"/>
      <c r="D61" s="95"/>
      <c r="E61" s="95"/>
      <c r="F61" s="95"/>
      <c r="G61" s="95"/>
      <c r="H61" s="95"/>
      <c r="I61" s="95"/>
    </row>
    <row r="62" spans="1:10" x14ac:dyDescent="0.2">
      <c r="A62" s="95"/>
      <c r="B62" s="95"/>
      <c r="C62" s="95"/>
      <c r="D62" s="95"/>
      <c r="E62" s="95"/>
      <c r="F62" s="95"/>
      <c r="G62" s="95"/>
      <c r="H62" s="95"/>
      <c r="I62" s="95"/>
    </row>
    <row r="63" spans="1:10" x14ac:dyDescent="0.2">
      <c r="A63" s="95"/>
      <c r="B63" s="95"/>
      <c r="C63" s="95"/>
      <c r="D63" s="95"/>
      <c r="E63" s="95"/>
      <c r="F63" s="95"/>
      <c r="G63" s="95"/>
      <c r="H63" s="95"/>
      <c r="I63" s="95"/>
    </row>
    <row r="64" spans="1:10" ht="6" customHeight="1" x14ac:dyDescent="0.2">
      <c r="A64" s="95"/>
      <c r="B64" s="95"/>
      <c r="C64" s="95"/>
      <c r="D64" s="95"/>
      <c r="E64" s="95"/>
      <c r="F64" s="95"/>
      <c r="G64" s="95"/>
      <c r="H64" s="95"/>
      <c r="I64" s="95"/>
    </row>
    <row r="65" spans="1:9" x14ac:dyDescent="0.2">
      <c r="A65" s="95"/>
      <c r="B65" s="95"/>
      <c r="C65" s="95"/>
      <c r="D65" s="95"/>
      <c r="E65" s="95"/>
      <c r="F65" s="95"/>
      <c r="G65" s="95"/>
      <c r="H65" s="95"/>
      <c r="I65" s="95"/>
    </row>
    <row r="66" spans="1:9" x14ac:dyDescent="0.2">
      <c r="A66" s="95"/>
      <c r="B66" s="95"/>
      <c r="C66" s="95"/>
      <c r="D66" s="95"/>
      <c r="E66" s="95"/>
      <c r="F66" s="95"/>
      <c r="G66" s="95"/>
      <c r="H66" s="95"/>
      <c r="I66" s="95"/>
    </row>
    <row r="67" spans="1:9" x14ac:dyDescent="0.2">
      <c r="A67" s="95"/>
      <c r="B67" s="95"/>
      <c r="C67" s="95"/>
      <c r="D67" s="95"/>
      <c r="E67" s="95"/>
      <c r="F67" s="95"/>
      <c r="G67" s="95"/>
      <c r="H67" s="95"/>
      <c r="I67" s="95"/>
    </row>
    <row r="68" spans="1:9" x14ac:dyDescent="0.2">
      <c r="A68" s="95"/>
      <c r="B68" s="95"/>
      <c r="C68" s="95"/>
      <c r="D68" s="95"/>
      <c r="E68" s="95"/>
      <c r="F68" s="95"/>
      <c r="G68" s="95"/>
      <c r="H68" s="95"/>
      <c r="I68" s="95"/>
    </row>
    <row r="69" spans="1:9" x14ac:dyDescent="0.2">
      <c r="A69" s="95"/>
      <c r="B69" s="95"/>
      <c r="C69" s="95"/>
      <c r="D69" s="95"/>
      <c r="E69" s="95"/>
      <c r="F69" s="95"/>
      <c r="G69" s="95"/>
      <c r="H69" s="95"/>
      <c r="I69" s="95"/>
    </row>
    <row r="70" spans="1:9" x14ac:dyDescent="0.2">
      <c r="A70" s="95"/>
      <c r="B70" s="95"/>
      <c r="C70" s="95"/>
      <c r="D70" s="95"/>
      <c r="E70" s="95"/>
      <c r="F70" s="95"/>
      <c r="G70" s="95"/>
      <c r="H70" s="95"/>
      <c r="I70" s="95"/>
    </row>
    <row r="71" spans="1:9" x14ac:dyDescent="0.2">
      <c r="A71" s="95"/>
      <c r="B71" s="95"/>
      <c r="C71" s="95"/>
      <c r="D71" s="95"/>
      <c r="E71" s="95"/>
      <c r="F71" s="95"/>
      <c r="G71" s="95"/>
      <c r="H71" s="95"/>
      <c r="I71" s="95"/>
    </row>
    <row r="72" spans="1:9" x14ac:dyDescent="0.2">
      <c r="A72" s="95"/>
      <c r="B72" s="95"/>
      <c r="C72" s="95"/>
      <c r="D72" s="95"/>
      <c r="E72" s="95"/>
      <c r="F72" s="95"/>
      <c r="G72" s="95"/>
      <c r="H72" s="95"/>
      <c r="I72" s="95"/>
    </row>
    <row r="73" spans="1:9" x14ac:dyDescent="0.2">
      <c r="A73" s="95"/>
      <c r="B73" s="95"/>
      <c r="C73" s="95"/>
      <c r="D73" s="95"/>
      <c r="E73" s="95"/>
      <c r="F73" s="95"/>
      <c r="G73" s="95"/>
      <c r="H73" s="95"/>
      <c r="I73" s="95"/>
    </row>
    <row r="74" spans="1:9" x14ac:dyDescent="0.2">
      <c r="A74" s="95"/>
      <c r="B74" s="95"/>
      <c r="C74" s="95"/>
      <c r="D74" s="95"/>
      <c r="E74" s="95"/>
      <c r="F74" s="95"/>
      <c r="G74" s="95"/>
      <c r="H74" s="95"/>
      <c r="I74" s="95"/>
    </row>
    <row r="75" spans="1:9" x14ac:dyDescent="0.2">
      <c r="A75" s="95"/>
      <c r="B75" s="95"/>
      <c r="C75" s="95"/>
      <c r="D75" s="95"/>
      <c r="E75" s="95"/>
      <c r="F75" s="95"/>
      <c r="G75" s="95"/>
      <c r="H75" s="95"/>
      <c r="I75" s="95"/>
    </row>
    <row r="76" spans="1:9" x14ac:dyDescent="0.2">
      <c r="A76" s="95"/>
      <c r="B76" s="95"/>
      <c r="C76" s="95"/>
      <c r="D76" s="95"/>
      <c r="E76" s="95"/>
      <c r="F76" s="95"/>
      <c r="G76" s="95"/>
      <c r="H76" s="95"/>
      <c r="I76" s="95"/>
    </row>
    <row r="77" spans="1:9" x14ac:dyDescent="0.2">
      <c r="A77" s="95"/>
      <c r="B77" s="95"/>
      <c r="C77" s="95"/>
      <c r="D77" s="95"/>
      <c r="E77" s="95"/>
      <c r="F77" s="95"/>
      <c r="G77" s="95"/>
      <c r="H77" s="95"/>
      <c r="I77" s="95"/>
    </row>
    <row r="78" spans="1:9" x14ac:dyDescent="0.2">
      <c r="A78" s="95"/>
      <c r="B78" s="95"/>
      <c r="C78" s="95"/>
      <c r="D78" s="95"/>
      <c r="E78" s="95"/>
      <c r="F78" s="95"/>
      <c r="G78" s="95"/>
      <c r="H78" s="95"/>
      <c r="I78" s="95"/>
    </row>
    <row r="79" spans="1:9" x14ac:dyDescent="0.2">
      <c r="A79" s="95"/>
      <c r="B79" s="95"/>
      <c r="C79" s="95"/>
      <c r="D79" s="95"/>
      <c r="E79" s="95"/>
      <c r="F79" s="95"/>
      <c r="G79" s="95"/>
      <c r="H79" s="95"/>
      <c r="I79" s="95"/>
    </row>
    <row r="80" spans="1:9" x14ac:dyDescent="0.2">
      <c r="A80" s="95"/>
      <c r="B80" s="95"/>
      <c r="C80" s="95"/>
      <c r="D80" s="95"/>
      <c r="E80" s="95"/>
      <c r="F80" s="95"/>
      <c r="G80" s="95"/>
      <c r="H80" s="95"/>
      <c r="I80" s="95"/>
    </row>
    <row r="81" spans="1:9" x14ac:dyDescent="0.2">
      <c r="A81" s="95"/>
      <c r="B81" s="95"/>
      <c r="C81" s="95"/>
      <c r="D81" s="95"/>
      <c r="E81" s="95"/>
      <c r="F81" s="95"/>
      <c r="G81" s="95"/>
      <c r="H81" s="95"/>
      <c r="I81" s="95"/>
    </row>
    <row r="82" spans="1:9" x14ac:dyDescent="0.2">
      <c r="A82" s="95"/>
      <c r="B82" s="95"/>
      <c r="C82" s="95"/>
      <c r="D82" s="95"/>
      <c r="E82" s="95"/>
      <c r="F82" s="95"/>
      <c r="G82" s="95"/>
      <c r="H82" s="95"/>
      <c r="I82" s="95"/>
    </row>
    <row r="83" spans="1:9" x14ac:dyDescent="0.2">
      <c r="A83" s="95"/>
      <c r="B83" s="95"/>
      <c r="C83" s="95"/>
      <c r="D83" s="95"/>
      <c r="E83" s="95"/>
      <c r="F83" s="95"/>
      <c r="G83" s="95"/>
      <c r="H83" s="95"/>
      <c r="I83" s="95"/>
    </row>
    <row r="84" spans="1:9" x14ac:dyDescent="0.2">
      <c r="A84" s="95"/>
      <c r="B84" s="95"/>
      <c r="C84" s="95"/>
      <c r="D84" s="95"/>
      <c r="E84" s="95"/>
      <c r="F84" s="95"/>
      <c r="G84" s="95"/>
      <c r="H84" s="95"/>
      <c r="I84" s="95"/>
    </row>
    <row r="85" spans="1:9" x14ac:dyDescent="0.2">
      <c r="A85" s="95"/>
      <c r="B85" s="95"/>
      <c r="C85" s="95"/>
      <c r="D85" s="95"/>
      <c r="E85" s="95"/>
      <c r="F85" s="95"/>
      <c r="G85" s="95"/>
      <c r="H85" s="95"/>
      <c r="I85" s="95"/>
    </row>
    <row r="86" spans="1:9" x14ac:dyDescent="0.2">
      <c r="A86" s="95"/>
      <c r="B86" s="95"/>
      <c r="C86" s="95"/>
      <c r="D86" s="95"/>
      <c r="E86" s="95"/>
      <c r="F86" s="95"/>
      <c r="G86" s="95"/>
      <c r="H86" s="95"/>
      <c r="I86" s="95"/>
    </row>
    <row r="87" spans="1:9" x14ac:dyDescent="0.2">
      <c r="A87" s="95"/>
      <c r="B87" s="95"/>
      <c r="C87" s="95"/>
      <c r="D87" s="95"/>
      <c r="E87" s="95"/>
      <c r="F87" s="95"/>
      <c r="G87" s="95"/>
      <c r="H87" s="95"/>
      <c r="I87" s="95"/>
    </row>
    <row r="88" spans="1:9" x14ac:dyDescent="0.2">
      <c r="A88" s="95"/>
      <c r="B88" s="95"/>
      <c r="C88" s="95"/>
      <c r="D88" s="95"/>
      <c r="E88" s="95"/>
      <c r="F88" s="95"/>
      <c r="G88" s="95"/>
      <c r="H88" s="95"/>
      <c r="I88" s="95"/>
    </row>
    <row r="89" spans="1:9" x14ac:dyDescent="0.2">
      <c r="A89" s="95"/>
      <c r="B89" s="95"/>
      <c r="C89" s="95"/>
      <c r="D89" s="95"/>
      <c r="E89" s="95"/>
      <c r="F89" s="95"/>
      <c r="G89" s="95"/>
      <c r="H89" s="95"/>
      <c r="I89" s="95"/>
    </row>
    <row r="90" spans="1:9" x14ac:dyDescent="0.2">
      <c r="A90" s="95"/>
      <c r="B90" s="95"/>
      <c r="C90" s="95"/>
      <c r="D90" s="95"/>
      <c r="E90" s="95"/>
      <c r="F90" s="95"/>
      <c r="G90" s="95"/>
      <c r="H90" s="95"/>
      <c r="I90" s="95"/>
    </row>
    <row r="91" spans="1:9" x14ac:dyDescent="0.2">
      <c r="A91" s="95"/>
      <c r="B91" s="95"/>
      <c r="C91" s="95"/>
      <c r="D91" s="95"/>
      <c r="E91" s="95"/>
      <c r="F91" s="95"/>
      <c r="G91" s="95"/>
      <c r="H91" s="95"/>
      <c r="I91" s="95"/>
    </row>
    <row r="92" spans="1:9" x14ac:dyDescent="0.2">
      <c r="A92" s="95"/>
      <c r="B92" s="95"/>
      <c r="C92" s="95"/>
      <c r="D92" s="95"/>
      <c r="E92" s="95"/>
      <c r="F92" s="95"/>
      <c r="G92" s="95"/>
      <c r="H92" s="95"/>
      <c r="I92" s="95"/>
    </row>
    <row r="93" spans="1:9" x14ac:dyDescent="0.2">
      <c r="A93" s="95"/>
      <c r="B93" s="95"/>
      <c r="C93" s="95"/>
      <c r="D93" s="95"/>
      <c r="E93" s="95"/>
      <c r="F93" s="95"/>
      <c r="G93" s="95"/>
      <c r="H93" s="95"/>
      <c r="I93" s="95"/>
    </row>
    <row r="94" spans="1:9" x14ac:dyDescent="0.2">
      <c r="A94" s="95"/>
      <c r="B94" s="95"/>
      <c r="C94" s="95"/>
      <c r="D94" s="95"/>
      <c r="E94" s="95"/>
      <c r="F94" s="95"/>
      <c r="G94" s="95"/>
      <c r="H94" s="95"/>
      <c r="I94" s="95"/>
    </row>
    <row r="95" spans="1:9" x14ac:dyDescent="0.2">
      <c r="A95" s="95"/>
      <c r="B95" s="95"/>
      <c r="C95" s="95"/>
      <c r="D95" s="95"/>
      <c r="E95" s="95"/>
      <c r="F95" s="95"/>
      <c r="G95" s="95"/>
      <c r="H95" s="95"/>
      <c r="I95" s="95"/>
    </row>
    <row r="96" spans="1:9" x14ac:dyDescent="0.2">
      <c r="A96" s="95"/>
      <c r="B96" s="95"/>
      <c r="C96" s="95"/>
      <c r="D96" s="95"/>
      <c r="E96" s="95"/>
      <c r="F96" s="95"/>
      <c r="G96" s="95"/>
      <c r="H96" s="95"/>
      <c r="I96" s="95"/>
    </row>
    <row r="97" spans="1:9" x14ac:dyDescent="0.2">
      <c r="A97" s="95"/>
      <c r="B97" s="95"/>
      <c r="C97" s="95"/>
      <c r="D97" s="95"/>
      <c r="E97" s="95"/>
      <c r="F97" s="95"/>
      <c r="G97" s="95"/>
      <c r="H97" s="95"/>
      <c r="I97" s="95"/>
    </row>
    <row r="98" spans="1:9" x14ac:dyDescent="0.2">
      <c r="A98" s="95"/>
      <c r="B98" s="95"/>
      <c r="C98" s="95"/>
      <c r="D98" s="95"/>
      <c r="E98" s="95"/>
      <c r="F98" s="95"/>
      <c r="G98" s="95"/>
      <c r="H98" s="95"/>
      <c r="I98" s="95"/>
    </row>
    <row r="99" spans="1:9" x14ac:dyDescent="0.2">
      <c r="A99" s="95"/>
      <c r="B99" s="95"/>
      <c r="C99" s="95"/>
      <c r="D99" s="95"/>
      <c r="E99" s="95"/>
      <c r="F99" s="95"/>
      <c r="G99" s="95"/>
      <c r="H99" s="95"/>
      <c r="I99" s="95"/>
    </row>
    <row r="100" spans="1:9" x14ac:dyDescent="0.2">
      <c r="A100" s="95"/>
      <c r="B100" s="95"/>
      <c r="C100" s="95"/>
      <c r="D100" s="95"/>
      <c r="E100" s="95"/>
      <c r="F100" s="95"/>
      <c r="G100" s="95"/>
      <c r="H100" s="95"/>
      <c r="I100" s="95"/>
    </row>
    <row r="101" spans="1:9" ht="13.5" customHeight="1" x14ac:dyDescent="0.2">
      <c r="A101" s="95"/>
      <c r="B101" s="95"/>
      <c r="C101" s="95"/>
      <c r="D101" s="95"/>
      <c r="E101" s="95"/>
      <c r="F101" s="95"/>
      <c r="G101" s="95"/>
      <c r="H101" s="95"/>
      <c r="I101" s="95"/>
    </row>
    <row r="102" spans="1:9" ht="34.5" customHeight="1" x14ac:dyDescent="0.2">
      <c r="A102" s="95"/>
      <c r="B102" s="95"/>
      <c r="C102" s="95"/>
      <c r="D102" s="95"/>
      <c r="E102" s="95"/>
      <c r="F102" s="95"/>
      <c r="G102" s="95"/>
      <c r="H102" s="95"/>
      <c r="I102" s="95"/>
    </row>
    <row r="103" spans="1:9" x14ac:dyDescent="0.2">
      <c r="A103" s="95"/>
      <c r="B103" s="95"/>
      <c r="C103" s="95"/>
      <c r="D103" s="95"/>
      <c r="E103" s="95"/>
      <c r="F103" s="95"/>
      <c r="G103" s="95"/>
      <c r="H103" s="95"/>
      <c r="I103" s="95"/>
    </row>
    <row r="104" spans="1:9" x14ac:dyDescent="0.2">
      <c r="A104" s="95"/>
      <c r="B104" s="95"/>
      <c r="C104" s="95"/>
      <c r="D104" s="95"/>
      <c r="E104" s="95"/>
      <c r="F104" s="95"/>
      <c r="G104" s="95"/>
      <c r="H104" s="95"/>
      <c r="I104" s="95"/>
    </row>
    <row r="105" spans="1:9" x14ac:dyDescent="0.2">
      <c r="A105" s="95"/>
      <c r="B105" s="95"/>
      <c r="C105" s="95"/>
      <c r="D105" s="95"/>
      <c r="E105" s="95"/>
      <c r="F105" s="95"/>
      <c r="G105" s="95"/>
      <c r="H105" s="95"/>
      <c r="I105" s="95"/>
    </row>
    <row r="106" spans="1:9" x14ac:dyDescent="0.2">
      <c r="A106" s="95"/>
      <c r="B106" s="95"/>
      <c r="C106" s="95"/>
      <c r="D106" s="95"/>
      <c r="E106" s="95"/>
      <c r="F106" s="95"/>
      <c r="G106" s="95"/>
      <c r="H106" s="95"/>
      <c r="I106" s="95"/>
    </row>
    <row r="107" spans="1:9" x14ac:dyDescent="0.2">
      <c r="A107" s="95"/>
      <c r="B107" s="95"/>
      <c r="C107" s="95"/>
      <c r="D107" s="95"/>
      <c r="E107" s="95"/>
      <c r="F107" s="95"/>
      <c r="G107" s="95"/>
      <c r="H107" s="95"/>
      <c r="I107" s="95"/>
    </row>
    <row r="108" spans="1:9" x14ac:dyDescent="0.2">
      <c r="A108" s="95"/>
      <c r="B108" s="95"/>
      <c r="C108" s="95"/>
      <c r="D108" s="95"/>
      <c r="E108" s="95"/>
      <c r="F108" s="95"/>
      <c r="G108" s="95"/>
      <c r="H108" s="95"/>
      <c r="I108" s="95"/>
    </row>
    <row r="109" spans="1:9" x14ac:dyDescent="0.2">
      <c r="A109" s="95"/>
      <c r="B109" s="95"/>
      <c r="C109" s="95"/>
      <c r="D109" s="95"/>
      <c r="E109" s="95"/>
      <c r="F109" s="95"/>
      <c r="G109" s="95"/>
      <c r="H109" s="95"/>
      <c r="I109" s="95"/>
    </row>
    <row r="110" spans="1:9" x14ac:dyDescent="0.2">
      <c r="A110" s="95"/>
      <c r="B110" s="95"/>
      <c r="C110" s="95"/>
      <c r="D110" s="95"/>
      <c r="E110" s="95"/>
      <c r="F110" s="95"/>
      <c r="G110" s="95"/>
      <c r="H110" s="95"/>
      <c r="I110" s="95"/>
    </row>
    <row r="111" spans="1:9" x14ac:dyDescent="0.2">
      <c r="A111" s="95"/>
      <c r="B111" s="95"/>
      <c r="C111" s="95"/>
      <c r="D111" s="95"/>
      <c r="E111" s="95"/>
      <c r="F111" s="95"/>
      <c r="G111" s="95"/>
      <c r="H111" s="95"/>
      <c r="I111" s="95"/>
    </row>
    <row r="112" spans="1:9" x14ac:dyDescent="0.2">
      <c r="A112" s="95"/>
      <c r="B112" s="95"/>
      <c r="C112" s="95"/>
      <c r="D112" s="95"/>
      <c r="E112" s="95"/>
      <c r="F112" s="95"/>
      <c r="G112" s="95"/>
      <c r="H112" s="95"/>
      <c r="I112" s="95"/>
    </row>
    <row r="113" spans="1:9" x14ac:dyDescent="0.2">
      <c r="A113" s="95"/>
      <c r="B113" s="95"/>
      <c r="C113" s="95"/>
      <c r="D113" s="95"/>
      <c r="E113" s="95"/>
      <c r="F113" s="95"/>
      <c r="G113" s="95"/>
      <c r="H113" s="95"/>
      <c r="I113" s="95"/>
    </row>
    <row r="114" spans="1:9" x14ac:dyDescent="0.2">
      <c r="A114" s="95"/>
      <c r="B114" s="95"/>
      <c r="C114" s="95"/>
      <c r="D114" s="95"/>
      <c r="E114" s="95"/>
      <c r="F114" s="95"/>
      <c r="G114" s="95"/>
      <c r="H114" s="95"/>
      <c r="I114" s="95"/>
    </row>
    <row r="115" spans="1:9" x14ac:dyDescent="0.2">
      <c r="A115" s="95"/>
      <c r="B115" s="95"/>
      <c r="C115" s="95"/>
      <c r="D115" s="95"/>
      <c r="E115" s="95"/>
      <c r="F115" s="95"/>
      <c r="G115" s="95"/>
      <c r="H115" s="95"/>
      <c r="I115" s="95"/>
    </row>
    <row r="116" spans="1:9" x14ac:dyDescent="0.2">
      <c r="A116" s="95"/>
      <c r="B116" s="95"/>
      <c r="C116" s="95"/>
      <c r="D116" s="95"/>
      <c r="E116" s="95"/>
      <c r="F116" s="95"/>
      <c r="G116" s="95"/>
      <c r="H116" s="95"/>
      <c r="I116" s="95"/>
    </row>
    <row r="117" spans="1:9" x14ac:dyDescent="0.2">
      <c r="A117" s="95"/>
      <c r="B117" s="95"/>
      <c r="C117" s="95"/>
      <c r="D117" s="95"/>
      <c r="E117" s="95"/>
      <c r="F117" s="95"/>
      <c r="G117" s="95"/>
      <c r="H117" s="95"/>
      <c r="I117" s="95"/>
    </row>
    <row r="118" spans="1:9" x14ac:dyDescent="0.2">
      <c r="A118" s="95"/>
      <c r="B118" s="95"/>
      <c r="C118" s="95"/>
      <c r="D118" s="95"/>
      <c r="E118" s="95"/>
      <c r="F118" s="95"/>
      <c r="G118" s="95"/>
      <c r="H118" s="95"/>
      <c r="I118" s="95"/>
    </row>
    <row r="119" spans="1:9" x14ac:dyDescent="0.2">
      <c r="A119" s="95"/>
      <c r="B119" s="95"/>
      <c r="C119" s="95"/>
      <c r="D119" s="95"/>
      <c r="E119" s="95"/>
      <c r="F119" s="95"/>
      <c r="G119" s="95"/>
      <c r="H119" s="95"/>
      <c r="I119" s="95"/>
    </row>
    <row r="120" spans="1:9" x14ac:dyDescent="0.2">
      <c r="A120" s="95"/>
      <c r="B120" s="95"/>
      <c r="C120" s="95"/>
      <c r="D120" s="95"/>
      <c r="E120" s="95"/>
      <c r="F120" s="95"/>
      <c r="G120" s="95"/>
      <c r="H120" s="95"/>
      <c r="I120" s="95"/>
    </row>
    <row r="121" spans="1:9" x14ac:dyDescent="0.2">
      <c r="A121" s="95"/>
      <c r="B121" s="95"/>
      <c r="C121" s="95"/>
      <c r="D121" s="95"/>
      <c r="E121" s="95"/>
      <c r="F121" s="95"/>
      <c r="G121" s="95"/>
      <c r="H121" s="95"/>
      <c r="I121" s="95"/>
    </row>
    <row r="122" spans="1:9" x14ac:dyDescent="0.2">
      <c r="A122" s="95"/>
      <c r="B122" s="95"/>
      <c r="C122" s="95"/>
      <c r="D122" s="95"/>
      <c r="E122" s="95"/>
      <c r="F122" s="95"/>
      <c r="G122" s="95"/>
      <c r="H122" s="95"/>
      <c r="I122" s="95"/>
    </row>
    <row r="123" spans="1:9" x14ac:dyDescent="0.2">
      <c r="A123" s="95"/>
      <c r="B123" s="95"/>
      <c r="C123" s="95"/>
      <c r="D123" s="95"/>
      <c r="E123" s="95"/>
      <c r="F123" s="95"/>
      <c r="G123" s="95"/>
      <c r="H123" s="95"/>
      <c r="I123" s="95"/>
    </row>
    <row r="124" spans="1:9" x14ac:dyDescent="0.2">
      <c r="A124" s="95"/>
      <c r="B124" s="95"/>
      <c r="C124" s="95"/>
      <c r="D124" s="95"/>
      <c r="E124" s="95"/>
      <c r="F124" s="95"/>
      <c r="G124" s="95"/>
      <c r="H124" s="95"/>
      <c r="I124" s="95"/>
    </row>
    <row r="125" spans="1:9" x14ac:dyDescent="0.2">
      <c r="A125" s="95"/>
      <c r="B125" s="95"/>
      <c r="C125" s="95"/>
      <c r="D125" s="95"/>
      <c r="E125" s="95"/>
      <c r="F125" s="95"/>
      <c r="G125" s="95"/>
      <c r="H125" s="95"/>
      <c r="I125" s="95"/>
    </row>
    <row r="126" spans="1:9" x14ac:dyDescent="0.2">
      <c r="A126" s="95"/>
      <c r="B126" s="95"/>
      <c r="C126" s="95"/>
      <c r="D126" s="95"/>
      <c r="E126" s="95"/>
      <c r="F126" s="95"/>
      <c r="G126" s="95"/>
      <c r="H126" s="95"/>
      <c r="I126" s="95"/>
    </row>
    <row r="127" spans="1:9" x14ac:dyDescent="0.2">
      <c r="A127" s="95"/>
      <c r="B127" s="95"/>
      <c r="C127" s="95"/>
      <c r="D127" s="95"/>
      <c r="E127" s="95"/>
      <c r="F127" s="95"/>
      <c r="G127" s="95"/>
      <c r="H127" s="95"/>
      <c r="I127" s="95"/>
    </row>
    <row r="128" spans="1:9" x14ac:dyDescent="0.2">
      <c r="A128" s="95"/>
      <c r="B128" s="95"/>
      <c r="C128" s="95"/>
      <c r="D128" s="95"/>
      <c r="E128" s="95"/>
      <c r="F128" s="95"/>
      <c r="G128" s="95"/>
      <c r="H128" s="95"/>
      <c r="I128" s="95"/>
    </row>
    <row r="129" spans="1:9" x14ac:dyDescent="0.2">
      <c r="A129" s="95"/>
      <c r="B129" s="95"/>
      <c r="C129" s="95"/>
      <c r="D129" s="95"/>
      <c r="E129" s="95"/>
      <c r="F129" s="95"/>
      <c r="G129" s="95"/>
      <c r="H129" s="95"/>
      <c r="I129" s="95"/>
    </row>
    <row r="130" spans="1:9" x14ac:dyDescent="0.2">
      <c r="A130" s="95"/>
      <c r="B130" s="95"/>
      <c r="C130" s="95"/>
      <c r="D130" s="95"/>
      <c r="E130" s="95"/>
      <c r="F130" s="95"/>
      <c r="G130" s="95"/>
      <c r="H130" s="95"/>
      <c r="I130" s="95"/>
    </row>
    <row r="131" spans="1:9" x14ac:dyDescent="0.2">
      <c r="A131" s="95"/>
      <c r="B131" s="95"/>
      <c r="C131" s="95"/>
      <c r="D131" s="95"/>
      <c r="E131" s="95"/>
      <c r="F131" s="95"/>
      <c r="G131" s="95"/>
      <c r="H131" s="95"/>
      <c r="I131" s="95"/>
    </row>
    <row r="132" spans="1:9" x14ac:dyDescent="0.2">
      <c r="A132" s="95"/>
      <c r="B132" s="95"/>
      <c r="C132" s="95"/>
      <c r="D132" s="95"/>
      <c r="E132" s="95"/>
      <c r="F132" s="95"/>
      <c r="G132" s="95"/>
      <c r="H132" s="95"/>
      <c r="I132" s="95"/>
    </row>
    <row r="133" spans="1:9" x14ac:dyDescent="0.2">
      <c r="A133" s="95"/>
      <c r="B133" s="95"/>
      <c r="C133" s="95"/>
      <c r="D133" s="95"/>
      <c r="E133" s="95"/>
      <c r="F133" s="95"/>
      <c r="G133" s="95"/>
      <c r="H133" s="95"/>
      <c r="I133" s="95"/>
    </row>
    <row r="134" spans="1:9" x14ac:dyDescent="0.2">
      <c r="A134" s="95"/>
      <c r="B134" s="95"/>
      <c r="C134" s="95"/>
      <c r="D134" s="95"/>
      <c r="E134" s="95"/>
      <c r="F134" s="95"/>
      <c r="G134" s="95"/>
      <c r="H134" s="95"/>
      <c r="I134" s="95"/>
    </row>
    <row r="135" spans="1:9" x14ac:dyDescent="0.2">
      <c r="A135" s="95"/>
      <c r="B135" s="95"/>
      <c r="C135" s="95"/>
      <c r="D135" s="95"/>
      <c r="E135" s="95"/>
      <c r="F135" s="95"/>
      <c r="G135" s="95"/>
      <c r="H135" s="95"/>
      <c r="I135" s="95"/>
    </row>
    <row r="136" spans="1:9" x14ac:dyDescent="0.2">
      <c r="A136" s="95"/>
      <c r="B136" s="95"/>
      <c r="C136" s="95"/>
      <c r="D136" s="95"/>
      <c r="E136" s="95"/>
      <c r="F136" s="95"/>
      <c r="G136" s="95"/>
      <c r="H136" s="95"/>
      <c r="I136" s="95"/>
    </row>
    <row r="137" spans="1:9" x14ac:dyDescent="0.2">
      <c r="A137" s="95"/>
      <c r="B137" s="95"/>
      <c r="C137" s="95"/>
      <c r="D137" s="95"/>
      <c r="E137" s="95"/>
      <c r="F137" s="95"/>
      <c r="G137" s="95"/>
      <c r="H137" s="95"/>
      <c r="I137" s="95"/>
    </row>
    <row r="138" spans="1:9" x14ac:dyDescent="0.2">
      <c r="A138" s="95"/>
      <c r="B138" s="95"/>
      <c r="C138" s="95"/>
      <c r="D138" s="95"/>
      <c r="E138" s="95"/>
      <c r="F138" s="95"/>
      <c r="G138" s="95"/>
      <c r="H138" s="95"/>
      <c r="I138" s="95"/>
    </row>
    <row r="139" spans="1:9" x14ac:dyDescent="0.2">
      <c r="A139" s="95"/>
      <c r="B139" s="95"/>
      <c r="C139" s="95"/>
      <c r="D139" s="95"/>
      <c r="E139" s="95"/>
      <c r="F139" s="95"/>
      <c r="G139" s="95"/>
      <c r="H139" s="95"/>
      <c r="I139" s="95"/>
    </row>
    <row r="140" spans="1:9" x14ac:dyDescent="0.2">
      <c r="A140" s="95"/>
      <c r="B140" s="95"/>
      <c r="C140" s="95"/>
      <c r="D140" s="95"/>
      <c r="E140" s="95"/>
      <c r="F140" s="95"/>
      <c r="G140" s="95"/>
      <c r="H140" s="95"/>
      <c r="I140" s="95"/>
    </row>
    <row r="141" spans="1:9" x14ac:dyDescent="0.2">
      <c r="A141" s="95"/>
      <c r="B141" s="95"/>
      <c r="C141" s="95"/>
      <c r="D141" s="95"/>
      <c r="E141" s="95"/>
      <c r="F141" s="95"/>
      <c r="G141" s="95"/>
      <c r="H141" s="95"/>
      <c r="I141" s="95"/>
    </row>
    <row r="142" spans="1:9" x14ac:dyDescent="0.2">
      <c r="A142" s="95"/>
      <c r="B142" s="95"/>
      <c r="C142" s="95"/>
      <c r="D142" s="95"/>
      <c r="E142" s="95"/>
      <c r="F142" s="95"/>
      <c r="G142" s="95"/>
      <c r="H142" s="95"/>
      <c r="I142" s="95"/>
    </row>
    <row r="143" spans="1:9" x14ac:dyDescent="0.2">
      <c r="A143" s="95"/>
      <c r="B143" s="95"/>
      <c r="C143" s="95"/>
      <c r="D143" s="95"/>
      <c r="E143" s="95"/>
      <c r="F143" s="95"/>
      <c r="G143" s="95"/>
      <c r="H143" s="95"/>
      <c r="I143" s="95"/>
    </row>
    <row r="144" spans="1:9" x14ac:dyDescent="0.2">
      <c r="A144" s="95"/>
      <c r="B144" s="95"/>
      <c r="C144" s="95"/>
      <c r="D144" s="95"/>
      <c r="E144" s="95"/>
      <c r="F144" s="95"/>
      <c r="G144" s="95"/>
      <c r="H144" s="95"/>
      <c r="I144" s="95"/>
    </row>
    <row r="145" spans="1:9" x14ac:dyDescent="0.2">
      <c r="A145" s="95"/>
      <c r="B145" s="95"/>
      <c r="C145" s="95"/>
      <c r="D145" s="95"/>
      <c r="E145" s="95"/>
      <c r="F145" s="95"/>
      <c r="G145" s="95"/>
      <c r="H145" s="95"/>
      <c r="I145" s="95"/>
    </row>
    <row r="146" spans="1:9" x14ac:dyDescent="0.2">
      <c r="A146" s="95"/>
      <c r="B146" s="95"/>
      <c r="C146" s="95"/>
      <c r="D146" s="95"/>
      <c r="E146" s="95"/>
      <c r="F146" s="95"/>
      <c r="G146" s="95"/>
      <c r="H146" s="95"/>
      <c r="I146" s="95"/>
    </row>
    <row r="147" spans="1:9" x14ac:dyDescent="0.2">
      <c r="A147" s="95"/>
      <c r="B147" s="95"/>
      <c r="C147" s="95"/>
      <c r="D147" s="95"/>
      <c r="E147" s="95"/>
      <c r="F147" s="95"/>
      <c r="G147" s="95"/>
      <c r="H147" s="95"/>
      <c r="I147" s="95"/>
    </row>
    <row r="148" spans="1:9" x14ac:dyDescent="0.2">
      <c r="A148" s="95"/>
      <c r="B148" s="95"/>
      <c r="C148" s="95"/>
      <c r="D148" s="95"/>
      <c r="E148" s="95"/>
      <c r="F148" s="95"/>
      <c r="G148" s="95"/>
      <c r="H148" s="95"/>
      <c r="I148" s="95"/>
    </row>
    <row r="149" spans="1:9" x14ac:dyDescent="0.2">
      <c r="A149" s="95"/>
      <c r="B149" s="95"/>
      <c r="C149" s="95"/>
      <c r="D149" s="95"/>
      <c r="E149" s="95"/>
      <c r="F149" s="95"/>
      <c r="G149" s="95"/>
      <c r="H149" s="95"/>
      <c r="I149" s="95"/>
    </row>
    <row r="150" spans="1:9" x14ac:dyDescent="0.2">
      <c r="A150" s="95"/>
      <c r="B150" s="95"/>
      <c r="C150" s="95"/>
      <c r="D150" s="95"/>
      <c r="E150" s="95"/>
      <c r="F150" s="95"/>
      <c r="G150" s="95"/>
      <c r="H150" s="95"/>
      <c r="I150" s="95"/>
    </row>
    <row r="151" spans="1:9" x14ac:dyDescent="0.2">
      <c r="A151" s="95"/>
      <c r="B151" s="95"/>
      <c r="C151" s="95"/>
      <c r="D151" s="95"/>
      <c r="E151" s="95"/>
      <c r="F151" s="95"/>
      <c r="G151" s="95"/>
      <c r="H151" s="95"/>
      <c r="I151" s="95"/>
    </row>
    <row r="152" spans="1:9" x14ac:dyDescent="0.2">
      <c r="A152" s="95"/>
      <c r="B152" s="95"/>
      <c r="C152" s="95"/>
      <c r="D152" s="95"/>
      <c r="E152" s="95"/>
      <c r="F152" s="95"/>
      <c r="G152" s="95"/>
      <c r="H152" s="95"/>
      <c r="I152" s="95"/>
    </row>
    <row r="153" spans="1:9" x14ac:dyDescent="0.2">
      <c r="A153" s="95"/>
      <c r="B153" s="95"/>
      <c r="C153" s="95"/>
      <c r="D153" s="95"/>
      <c r="E153" s="95"/>
      <c r="F153" s="95"/>
      <c r="G153" s="95"/>
      <c r="H153" s="95"/>
      <c r="I153" s="95"/>
    </row>
    <row r="154" spans="1:9" x14ac:dyDescent="0.2">
      <c r="A154" s="95"/>
      <c r="B154" s="95"/>
      <c r="C154" s="95"/>
      <c r="D154" s="95"/>
      <c r="E154" s="95"/>
      <c r="F154" s="95"/>
      <c r="G154" s="95"/>
      <c r="H154" s="95"/>
      <c r="I154" s="95"/>
    </row>
    <row r="155" spans="1:9" x14ac:dyDescent="0.2">
      <c r="A155" s="95"/>
      <c r="B155" s="95"/>
      <c r="C155" s="95"/>
      <c r="D155" s="95"/>
      <c r="E155" s="95"/>
      <c r="F155" s="95"/>
      <c r="G155" s="95"/>
      <c r="H155" s="95"/>
      <c r="I155" s="95"/>
    </row>
    <row r="156" spans="1:9" x14ac:dyDescent="0.2">
      <c r="A156" s="95"/>
      <c r="B156" s="95"/>
      <c r="C156" s="95"/>
      <c r="D156" s="95"/>
      <c r="E156" s="95"/>
      <c r="F156" s="95"/>
      <c r="G156" s="95"/>
      <c r="H156" s="95"/>
      <c r="I156" s="95"/>
    </row>
    <row r="157" spans="1:9" x14ac:dyDescent="0.2">
      <c r="A157" s="95"/>
      <c r="B157" s="95"/>
      <c r="C157" s="95"/>
      <c r="D157" s="95"/>
      <c r="E157" s="95"/>
      <c r="F157" s="95"/>
      <c r="G157" s="95"/>
      <c r="H157" s="95"/>
      <c r="I157" s="95"/>
    </row>
    <row r="158" spans="1:9" x14ac:dyDescent="0.2">
      <c r="A158" s="95"/>
      <c r="B158" s="95"/>
      <c r="C158" s="95"/>
      <c r="D158" s="95"/>
      <c r="E158" s="95"/>
      <c r="F158" s="95"/>
      <c r="G158" s="95"/>
      <c r="H158" s="95"/>
      <c r="I158" s="95"/>
    </row>
    <row r="159" spans="1:9" x14ac:dyDescent="0.2">
      <c r="A159" s="95"/>
      <c r="B159" s="95"/>
      <c r="C159" s="95"/>
      <c r="D159" s="95"/>
      <c r="E159" s="95"/>
      <c r="F159" s="95"/>
      <c r="G159" s="95"/>
      <c r="H159" s="95"/>
      <c r="I159" s="95"/>
    </row>
    <row r="160" spans="1:9" x14ac:dyDescent="0.2">
      <c r="A160" s="95"/>
      <c r="B160" s="95"/>
      <c r="C160" s="95"/>
      <c r="D160" s="95"/>
      <c r="E160" s="95"/>
      <c r="F160" s="95"/>
      <c r="G160" s="95"/>
      <c r="H160" s="95"/>
      <c r="I160" s="95"/>
    </row>
    <row r="161" spans="1:9" x14ac:dyDescent="0.2">
      <c r="A161" s="95"/>
      <c r="B161" s="95"/>
      <c r="C161" s="95"/>
      <c r="D161" s="95"/>
      <c r="E161" s="95"/>
      <c r="F161" s="95"/>
      <c r="G161" s="95"/>
      <c r="H161" s="95"/>
      <c r="I161" s="95"/>
    </row>
    <row r="162" spans="1:9" x14ac:dyDescent="0.2">
      <c r="A162" s="95"/>
      <c r="B162" s="95"/>
      <c r="C162" s="95"/>
      <c r="D162" s="95"/>
      <c r="E162" s="95"/>
      <c r="F162" s="95"/>
      <c r="G162" s="95"/>
      <c r="H162" s="95"/>
      <c r="I162" s="95"/>
    </row>
    <row r="163" spans="1:9" x14ac:dyDescent="0.2">
      <c r="A163" s="95"/>
      <c r="B163" s="95"/>
      <c r="C163" s="95"/>
      <c r="D163" s="95"/>
      <c r="E163" s="95"/>
      <c r="F163" s="95"/>
      <c r="G163" s="95"/>
      <c r="H163" s="95"/>
      <c r="I163" s="95"/>
    </row>
    <row r="164" spans="1:9" x14ac:dyDescent="0.2">
      <c r="A164" s="95"/>
      <c r="B164" s="95"/>
      <c r="C164" s="95"/>
      <c r="D164" s="95"/>
      <c r="E164" s="95"/>
      <c r="F164" s="95"/>
      <c r="G164" s="95"/>
      <c r="H164" s="95"/>
      <c r="I164" s="95"/>
    </row>
    <row r="165" spans="1:9" x14ac:dyDescent="0.2">
      <c r="A165" s="95"/>
      <c r="B165" s="95"/>
      <c r="C165" s="95"/>
      <c r="D165" s="95"/>
      <c r="E165" s="95"/>
      <c r="F165" s="95"/>
      <c r="G165" s="95"/>
      <c r="H165" s="95"/>
      <c r="I165" s="95"/>
    </row>
    <row r="166" spans="1:9" x14ac:dyDescent="0.2">
      <c r="A166" s="95"/>
      <c r="B166" s="95"/>
      <c r="C166" s="95"/>
      <c r="D166" s="95"/>
      <c r="E166" s="95"/>
      <c r="F166" s="95"/>
      <c r="G166" s="95"/>
      <c r="H166" s="95"/>
      <c r="I166" s="95"/>
    </row>
    <row r="167" spans="1:9" x14ac:dyDescent="0.2">
      <c r="A167" s="95"/>
      <c r="B167" s="95"/>
      <c r="C167" s="95"/>
      <c r="D167" s="95"/>
      <c r="E167" s="95"/>
      <c r="F167" s="95"/>
      <c r="G167" s="95"/>
      <c r="H167" s="95"/>
      <c r="I167" s="95"/>
    </row>
    <row r="168" spans="1:9" x14ac:dyDescent="0.2">
      <c r="A168" s="95"/>
      <c r="B168" s="95"/>
      <c r="C168" s="95"/>
      <c r="D168" s="95"/>
      <c r="E168" s="95"/>
      <c r="F168" s="95"/>
      <c r="G168" s="95"/>
      <c r="H168" s="95"/>
      <c r="I168" s="95"/>
    </row>
    <row r="169" spans="1:9" x14ac:dyDescent="0.2">
      <c r="A169" s="95"/>
      <c r="B169" s="95"/>
      <c r="C169" s="95"/>
      <c r="D169" s="95"/>
      <c r="E169" s="95"/>
      <c r="F169" s="95"/>
      <c r="G169" s="95"/>
      <c r="H169" s="95"/>
      <c r="I169" s="95"/>
    </row>
    <row r="170" spans="1:9" x14ac:dyDescent="0.2">
      <c r="A170" s="95"/>
      <c r="B170" s="95"/>
      <c r="C170" s="95"/>
      <c r="D170" s="95"/>
      <c r="E170" s="95"/>
      <c r="F170" s="95"/>
      <c r="G170" s="95"/>
      <c r="H170" s="95"/>
      <c r="I170" s="95"/>
    </row>
    <row r="171" spans="1:9" x14ac:dyDescent="0.2">
      <c r="A171" s="95"/>
      <c r="B171" s="95"/>
      <c r="C171" s="95"/>
      <c r="D171" s="95"/>
      <c r="E171" s="95"/>
      <c r="F171" s="95"/>
      <c r="G171" s="95"/>
      <c r="H171" s="95"/>
      <c r="I171" s="95"/>
    </row>
    <row r="172" spans="1:9" x14ac:dyDescent="0.2">
      <c r="A172" s="95"/>
      <c r="B172" s="95"/>
      <c r="C172" s="95"/>
      <c r="D172" s="95"/>
      <c r="E172" s="95"/>
      <c r="F172" s="95"/>
      <c r="G172" s="95"/>
      <c r="H172" s="95"/>
      <c r="I172" s="95"/>
    </row>
    <row r="173" spans="1:9" x14ac:dyDescent="0.2">
      <c r="A173" s="95"/>
      <c r="B173" s="95"/>
      <c r="C173" s="95"/>
      <c r="D173" s="95"/>
      <c r="E173" s="95"/>
      <c r="F173" s="95"/>
      <c r="G173" s="95"/>
      <c r="H173" s="95"/>
      <c r="I173" s="95"/>
    </row>
    <row r="174" spans="1:9" x14ac:dyDescent="0.2">
      <c r="A174" s="95"/>
      <c r="B174" s="95"/>
      <c r="C174" s="95"/>
      <c r="D174" s="95"/>
      <c r="E174" s="95"/>
      <c r="F174" s="95"/>
      <c r="G174" s="95"/>
      <c r="H174" s="95"/>
      <c r="I174" s="95"/>
    </row>
    <row r="175" spans="1:9" x14ac:dyDescent="0.2">
      <c r="A175" s="95"/>
      <c r="B175" s="95"/>
      <c r="C175" s="95"/>
      <c r="D175" s="95"/>
      <c r="E175" s="95"/>
      <c r="F175" s="95"/>
      <c r="G175" s="95"/>
      <c r="H175" s="95"/>
      <c r="I175" s="95"/>
    </row>
    <row r="176" spans="1:9" x14ac:dyDescent="0.2">
      <c r="A176" s="95"/>
      <c r="B176" s="95"/>
      <c r="C176" s="95"/>
      <c r="D176" s="95"/>
      <c r="E176" s="95"/>
      <c r="F176" s="95"/>
      <c r="G176" s="95"/>
      <c r="H176" s="95"/>
      <c r="I176" s="95"/>
    </row>
    <row r="177" spans="1:9" x14ac:dyDescent="0.2">
      <c r="A177" s="95"/>
      <c r="B177" s="95"/>
      <c r="C177" s="95"/>
      <c r="D177" s="95"/>
      <c r="E177" s="95"/>
      <c r="F177" s="95"/>
      <c r="G177" s="95"/>
      <c r="H177" s="95"/>
      <c r="I177" s="95"/>
    </row>
    <row r="178" spans="1:9" x14ac:dyDescent="0.2">
      <c r="A178" s="95"/>
      <c r="B178" s="95"/>
      <c r="C178" s="95"/>
      <c r="D178" s="95"/>
      <c r="E178" s="95"/>
      <c r="F178" s="95"/>
      <c r="G178" s="95"/>
      <c r="H178" s="95"/>
      <c r="I178" s="95"/>
    </row>
    <row r="179" spans="1:9" x14ac:dyDescent="0.2">
      <c r="A179" s="95"/>
      <c r="B179" s="95"/>
      <c r="C179" s="95"/>
      <c r="D179" s="95"/>
      <c r="E179" s="95"/>
      <c r="F179" s="95"/>
      <c r="G179" s="95"/>
      <c r="H179" s="95"/>
      <c r="I179" s="95"/>
    </row>
    <row r="180" spans="1:9" x14ac:dyDescent="0.2">
      <c r="A180" s="95"/>
      <c r="B180" s="95"/>
      <c r="C180" s="95"/>
      <c r="D180" s="95"/>
      <c r="E180" s="95"/>
      <c r="F180" s="95"/>
      <c r="G180" s="95"/>
      <c r="H180" s="95"/>
      <c r="I180" s="95"/>
    </row>
    <row r="181" spans="1:9" x14ac:dyDescent="0.2">
      <c r="A181" s="95"/>
      <c r="B181" s="95"/>
      <c r="C181" s="95"/>
      <c r="D181" s="95"/>
      <c r="E181" s="95"/>
      <c r="F181" s="95"/>
      <c r="G181" s="95"/>
      <c r="H181" s="95"/>
      <c r="I181" s="95"/>
    </row>
    <row r="182" spans="1:9" x14ac:dyDescent="0.2">
      <c r="A182" s="95"/>
      <c r="B182" s="95"/>
      <c r="C182" s="95"/>
      <c r="D182" s="95"/>
      <c r="E182" s="95"/>
      <c r="F182" s="95"/>
      <c r="G182" s="95"/>
      <c r="H182" s="95"/>
      <c r="I182" s="95"/>
    </row>
    <row r="183" spans="1:9" x14ac:dyDescent="0.2">
      <c r="A183" s="95"/>
      <c r="B183" s="95"/>
      <c r="C183" s="95"/>
      <c r="D183" s="95"/>
      <c r="E183" s="95"/>
      <c r="F183" s="95"/>
      <c r="G183" s="95"/>
      <c r="H183" s="95"/>
      <c r="I183" s="95"/>
    </row>
    <row r="184" spans="1:9" x14ac:dyDescent="0.2">
      <c r="A184" s="95"/>
      <c r="B184" s="95"/>
      <c r="C184" s="95"/>
      <c r="D184" s="95"/>
      <c r="E184" s="95"/>
      <c r="F184" s="95"/>
      <c r="G184" s="95"/>
      <c r="H184" s="95"/>
      <c r="I184" s="95"/>
    </row>
    <row r="185" spans="1:9" x14ac:dyDescent="0.2">
      <c r="A185" s="95"/>
      <c r="B185" s="95"/>
      <c r="C185" s="95"/>
      <c r="D185" s="95"/>
      <c r="E185" s="95"/>
      <c r="F185" s="95"/>
      <c r="G185" s="95"/>
      <c r="H185" s="95"/>
      <c r="I185" s="95"/>
    </row>
    <row r="186" spans="1:9" x14ac:dyDescent="0.2">
      <c r="A186" s="95"/>
      <c r="B186" s="95"/>
      <c r="C186" s="95"/>
      <c r="D186" s="95"/>
      <c r="E186" s="95"/>
      <c r="F186" s="95"/>
      <c r="G186" s="95"/>
      <c r="H186" s="95"/>
      <c r="I186" s="95"/>
    </row>
    <row r="187" spans="1:9" x14ac:dyDescent="0.2">
      <c r="A187" s="95"/>
      <c r="B187" s="95"/>
      <c r="C187" s="95"/>
      <c r="D187" s="95"/>
      <c r="E187" s="95"/>
      <c r="F187" s="95"/>
      <c r="G187" s="95"/>
      <c r="H187" s="95"/>
      <c r="I187" s="95"/>
    </row>
    <row r="188" spans="1:9" x14ac:dyDescent="0.2">
      <c r="A188" s="95"/>
      <c r="B188" s="95"/>
      <c r="C188" s="95"/>
      <c r="D188" s="95"/>
      <c r="E188" s="95"/>
      <c r="F188" s="95"/>
      <c r="G188" s="95"/>
      <c r="H188" s="95"/>
      <c r="I188" s="95"/>
    </row>
    <row r="189" spans="1:9" x14ac:dyDescent="0.2">
      <c r="A189" s="95"/>
      <c r="B189" s="95"/>
      <c r="C189" s="95"/>
      <c r="D189" s="95"/>
      <c r="E189" s="95"/>
      <c r="F189" s="95"/>
      <c r="G189" s="95"/>
      <c r="H189" s="95"/>
      <c r="I189" s="95"/>
    </row>
    <row r="190" spans="1:9" x14ac:dyDescent="0.2">
      <c r="A190" s="95"/>
      <c r="B190" s="95"/>
      <c r="C190" s="95"/>
      <c r="D190" s="95"/>
      <c r="E190" s="95"/>
      <c r="F190" s="95"/>
      <c r="G190" s="95"/>
      <c r="H190" s="95"/>
      <c r="I190" s="95"/>
    </row>
    <row r="191" spans="1:9" x14ac:dyDescent="0.2">
      <c r="A191" s="95"/>
      <c r="B191" s="95"/>
      <c r="C191" s="95"/>
      <c r="D191" s="95"/>
      <c r="E191" s="95"/>
      <c r="F191" s="95"/>
      <c r="G191" s="95"/>
      <c r="H191" s="95"/>
      <c r="I191" s="95"/>
    </row>
    <row r="192" spans="1:9" x14ac:dyDescent="0.2">
      <c r="A192" s="95"/>
      <c r="B192" s="95"/>
      <c r="C192" s="95"/>
      <c r="D192" s="95"/>
      <c r="E192" s="95"/>
      <c r="F192" s="95"/>
      <c r="G192" s="95"/>
      <c r="H192" s="95"/>
      <c r="I192" s="95"/>
    </row>
    <row r="193" spans="1:9" x14ac:dyDescent="0.2">
      <c r="A193" s="95"/>
      <c r="B193" s="95"/>
      <c r="C193" s="95"/>
      <c r="D193" s="95"/>
      <c r="E193" s="95"/>
      <c r="F193" s="95"/>
      <c r="G193" s="95"/>
      <c r="H193" s="95"/>
      <c r="I193" s="95"/>
    </row>
    <row r="194" spans="1:9" x14ac:dyDescent="0.2">
      <c r="A194" s="95"/>
      <c r="B194" s="95"/>
      <c r="C194" s="95"/>
      <c r="D194" s="95"/>
      <c r="E194" s="95"/>
      <c r="F194" s="95"/>
      <c r="G194" s="95"/>
      <c r="H194" s="95"/>
      <c r="I194" s="95"/>
    </row>
    <row r="195" spans="1:9" x14ac:dyDescent="0.2">
      <c r="A195" s="95"/>
      <c r="B195" s="95"/>
      <c r="C195" s="95"/>
      <c r="D195" s="95"/>
      <c r="E195" s="95"/>
      <c r="F195" s="95"/>
      <c r="G195" s="95"/>
      <c r="H195" s="95"/>
      <c r="I195" s="95"/>
    </row>
    <row r="196" spans="1:9" x14ac:dyDescent="0.2">
      <c r="A196" s="95"/>
      <c r="B196" s="95"/>
      <c r="C196" s="95"/>
      <c r="D196" s="95"/>
      <c r="E196" s="95"/>
      <c r="F196" s="95"/>
      <c r="G196" s="95"/>
      <c r="H196" s="95"/>
      <c r="I196" s="95"/>
    </row>
    <row r="197" spans="1:9" x14ac:dyDescent="0.2">
      <c r="A197" s="95"/>
      <c r="B197" s="95"/>
      <c r="C197" s="95"/>
      <c r="D197" s="95"/>
      <c r="E197" s="95"/>
      <c r="F197" s="95"/>
      <c r="G197" s="95"/>
      <c r="H197" s="95"/>
      <c r="I197" s="95"/>
    </row>
    <row r="198" spans="1:9" x14ac:dyDescent="0.2">
      <c r="A198" s="95"/>
      <c r="B198" s="95"/>
      <c r="C198" s="95"/>
      <c r="D198" s="95"/>
      <c r="E198" s="95"/>
      <c r="F198" s="95"/>
      <c r="G198" s="95"/>
      <c r="H198" s="95"/>
      <c r="I198" s="95"/>
    </row>
    <row r="199" spans="1:9" x14ac:dyDescent="0.2">
      <c r="A199" s="95"/>
      <c r="B199" s="95"/>
      <c r="C199" s="95"/>
      <c r="D199" s="95"/>
      <c r="E199" s="95"/>
      <c r="F199" s="95"/>
      <c r="G199" s="95"/>
      <c r="H199" s="95"/>
      <c r="I199" s="95"/>
    </row>
    <row r="200" spans="1:9" x14ac:dyDescent="0.2">
      <c r="A200" s="95"/>
      <c r="B200" s="95"/>
      <c r="C200" s="95"/>
      <c r="D200" s="95"/>
      <c r="E200" s="95"/>
      <c r="F200" s="95"/>
      <c r="G200" s="95"/>
      <c r="H200" s="95"/>
      <c r="I200" s="95"/>
    </row>
    <row r="201" spans="1:9" x14ac:dyDescent="0.2">
      <c r="A201" s="95"/>
      <c r="B201" s="95"/>
      <c r="C201" s="95"/>
      <c r="D201" s="95"/>
      <c r="E201" s="95"/>
      <c r="F201" s="95"/>
      <c r="G201" s="95"/>
      <c r="H201" s="95"/>
      <c r="I201" s="95"/>
    </row>
    <row r="202" spans="1:9" x14ac:dyDescent="0.2">
      <c r="A202" s="95"/>
      <c r="B202" s="95"/>
      <c r="C202" s="95"/>
      <c r="D202" s="95"/>
      <c r="E202" s="95"/>
      <c r="F202" s="95"/>
      <c r="G202" s="95"/>
      <c r="H202" s="95"/>
      <c r="I202" s="95"/>
    </row>
    <row r="203" spans="1:9" x14ac:dyDescent="0.2">
      <c r="A203" s="95"/>
      <c r="B203" s="95"/>
      <c r="C203" s="95"/>
      <c r="D203" s="95"/>
      <c r="E203" s="95"/>
      <c r="F203" s="95"/>
      <c r="G203" s="95"/>
      <c r="H203" s="95"/>
      <c r="I203" s="95"/>
    </row>
    <row r="204" spans="1:9" x14ac:dyDescent="0.2">
      <c r="A204" s="95"/>
      <c r="B204" s="95"/>
      <c r="C204" s="95"/>
      <c r="D204" s="95"/>
      <c r="E204" s="95"/>
      <c r="F204" s="95"/>
      <c r="G204" s="95"/>
      <c r="H204" s="95"/>
      <c r="I204" s="95"/>
    </row>
    <row r="205" spans="1:9" x14ac:dyDescent="0.2">
      <c r="A205" s="95"/>
      <c r="B205" s="95"/>
      <c r="C205" s="95"/>
      <c r="D205" s="95"/>
      <c r="E205" s="95"/>
      <c r="F205" s="95"/>
      <c r="G205" s="95"/>
      <c r="H205" s="95"/>
      <c r="I205" s="95"/>
    </row>
    <row r="206" spans="1:9" x14ac:dyDescent="0.2">
      <c r="A206" s="95"/>
      <c r="B206" s="95"/>
      <c r="C206" s="95"/>
      <c r="D206" s="95"/>
      <c r="E206" s="95"/>
      <c r="F206" s="95"/>
      <c r="G206" s="95"/>
      <c r="H206" s="95"/>
      <c r="I206" s="95"/>
    </row>
    <row r="207" spans="1:9" x14ac:dyDescent="0.2">
      <c r="A207" s="95"/>
      <c r="B207" s="95"/>
      <c r="C207" s="95"/>
      <c r="D207" s="95"/>
      <c r="E207" s="95"/>
      <c r="F207" s="95"/>
      <c r="G207" s="95"/>
      <c r="H207" s="95"/>
      <c r="I207" s="95"/>
    </row>
    <row r="208" spans="1:9" x14ac:dyDescent="0.2">
      <c r="A208" s="95"/>
      <c r="B208" s="95"/>
      <c r="C208" s="95"/>
      <c r="D208" s="95"/>
      <c r="E208" s="95"/>
      <c r="F208" s="95"/>
      <c r="G208" s="95"/>
      <c r="H208" s="95"/>
      <c r="I208" s="95"/>
    </row>
    <row r="209" spans="1:9" x14ac:dyDescent="0.2">
      <c r="A209" s="95"/>
      <c r="B209" s="95"/>
      <c r="C209" s="95"/>
      <c r="D209" s="95"/>
      <c r="E209" s="95"/>
      <c r="F209" s="95"/>
      <c r="G209" s="95"/>
      <c r="H209" s="95"/>
      <c r="I209" s="95"/>
    </row>
    <row r="210" spans="1:9" x14ac:dyDescent="0.2">
      <c r="A210" s="95"/>
      <c r="B210" s="95"/>
      <c r="C210" s="95"/>
      <c r="D210" s="95"/>
      <c r="E210" s="95"/>
      <c r="F210" s="95"/>
      <c r="G210" s="95"/>
      <c r="H210" s="95"/>
      <c r="I210" s="95"/>
    </row>
    <row r="211" spans="1:9" x14ac:dyDescent="0.2">
      <c r="A211" s="95"/>
      <c r="B211" s="95"/>
      <c r="C211" s="95"/>
      <c r="D211" s="95"/>
      <c r="E211" s="95"/>
      <c r="F211" s="95"/>
      <c r="G211" s="95"/>
      <c r="H211" s="95"/>
      <c r="I211" s="95"/>
    </row>
    <row r="212" spans="1:9" x14ac:dyDescent="0.2">
      <c r="A212" s="95"/>
      <c r="B212" s="95"/>
      <c r="C212" s="95"/>
      <c r="D212" s="95"/>
      <c r="E212" s="95"/>
      <c r="F212" s="95"/>
      <c r="G212" s="95"/>
      <c r="H212" s="95"/>
      <c r="I212" s="95"/>
    </row>
    <row r="213" spans="1:9" x14ac:dyDescent="0.2">
      <c r="A213" s="95"/>
      <c r="B213" s="95"/>
      <c r="C213" s="95"/>
      <c r="D213" s="95"/>
      <c r="E213" s="95"/>
      <c r="F213" s="95"/>
      <c r="G213" s="95"/>
      <c r="H213" s="95"/>
      <c r="I213" s="95"/>
    </row>
    <row r="214" spans="1:9" x14ac:dyDescent="0.2">
      <c r="A214" s="95"/>
      <c r="B214" s="95"/>
      <c r="C214" s="95"/>
      <c r="D214" s="95"/>
      <c r="E214" s="95"/>
      <c r="F214" s="95"/>
      <c r="G214" s="95"/>
      <c r="H214" s="95"/>
      <c r="I214" s="95"/>
    </row>
    <row r="215" spans="1:9" x14ac:dyDescent="0.2">
      <c r="A215" s="95"/>
      <c r="B215" s="95"/>
      <c r="C215" s="95"/>
      <c r="D215" s="95"/>
      <c r="E215" s="95"/>
      <c r="F215" s="95"/>
      <c r="G215" s="95"/>
      <c r="H215" s="95"/>
      <c r="I215" s="95"/>
    </row>
    <row r="216" spans="1:9" x14ac:dyDescent="0.2">
      <c r="A216" s="95"/>
      <c r="B216" s="95"/>
      <c r="C216" s="95"/>
      <c r="D216" s="95"/>
      <c r="E216" s="95"/>
      <c r="F216" s="95"/>
      <c r="G216" s="95"/>
      <c r="H216" s="95"/>
      <c r="I216" s="95"/>
    </row>
    <row r="217" spans="1:9" x14ac:dyDescent="0.2">
      <c r="A217" s="95"/>
      <c r="B217" s="95"/>
      <c r="C217" s="95"/>
      <c r="D217" s="95"/>
      <c r="E217" s="95"/>
      <c r="F217" s="95"/>
      <c r="G217" s="95"/>
      <c r="H217" s="95"/>
      <c r="I217" s="95"/>
    </row>
    <row r="218" spans="1:9" x14ac:dyDescent="0.2">
      <c r="A218" s="95"/>
      <c r="B218" s="95"/>
      <c r="C218" s="95"/>
      <c r="D218" s="95"/>
      <c r="E218" s="95"/>
      <c r="F218" s="95"/>
      <c r="G218" s="95"/>
      <c r="H218" s="95"/>
      <c r="I218" s="95"/>
    </row>
    <row r="219" spans="1:9" x14ac:dyDescent="0.2">
      <c r="A219" s="95"/>
      <c r="B219" s="95"/>
      <c r="C219" s="95"/>
      <c r="D219" s="95"/>
      <c r="E219" s="95"/>
      <c r="F219" s="95"/>
      <c r="G219" s="95"/>
      <c r="H219" s="95"/>
      <c r="I219" s="95"/>
    </row>
    <row r="220" spans="1:9" x14ac:dyDescent="0.2">
      <c r="A220" s="95"/>
      <c r="B220" s="95"/>
      <c r="C220" s="95"/>
      <c r="D220" s="95"/>
      <c r="E220" s="95"/>
      <c r="F220" s="95"/>
      <c r="G220" s="95"/>
      <c r="H220" s="95"/>
      <c r="I220" s="95"/>
    </row>
    <row r="221" spans="1:9" x14ac:dyDescent="0.2">
      <c r="A221" s="95"/>
      <c r="B221" s="95"/>
      <c r="C221" s="95"/>
      <c r="D221" s="95"/>
      <c r="E221" s="95"/>
      <c r="F221" s="95"/>
      <c r="G221" s="95"/>
      <c r="H221" s="95"/>
      <c r="I221" s="95"/>
    </row>
    <row r="222" spans="1:9" x14ac:dyDescent="0.2">
      <c r="A222" s="95"/>
      <c r="B222" s="95"/>
      <c r="C222" s="95"/>
      <c r="D222" s="95"/>
      <c r="E222" s="95"/>
      <c r="F222" s="95"/>
      <c r="G222" s="95"/>
      <c r="H222" s="95"/>
      <c r="I222" s="95"/>
    </row>
    <row r="223" spans="1:9" x14ac:dyDescent="0.2">
      <c r="A223" s="95"/>
      <c r="B223" s="95"/>
      <c r="C223" s="95"/>
      <c r="D223" s="95"/>
      <c r="E223" s="95"/>
      <c r="F223" s="95"/>
      <c r="G223" s="95"/>
      <c r="H223" s="95"/>
      <c r="I223" s="95"/>
    </row>
    <row r="224" spans="1:9" x14ac:dyDescent="0.2">
      <c r="A224" s="95"/>
      <c r="B224" s="95"/>
      <c r="C224" s="95"/>
      <c r="D224" s="95"/>
      <c r="E224" s="95"/>
      <c r="F224" s="95"/>
      <c r="G224" s="95"/>
      <c r="H224" s="95"/>
      <c r="I224" s="95"/>
    </row>
    <row r="225" spans="1:9" x14ac:dyDescent="0.2">
      <c r="A225" s="95"/>
      <c r="B225" s="95"/>
      <c r="C225" s="95"/>
      <c r="D225" s="95"/>
      <c r="E225" s="95"/>
      <c r="F225" s="95"/>
      <c r="G225" s="95"/>
      <c r="H225" s="95"/>
      <c r="I225" s="95"/>
    </row>
    <row r="226" spans="1:9" x14ac:dyDescent="0.2">
      <c r="A226" s="95"/>
      <c r="B226" s="95"/>
      <c r="C226" s="95"/>
      <c r="D226" s="95"/>
      <c r="E226" s="95"/>
      <c r="F226" s="95"/>
      <c r="G226" s="95"/>
      <c r="H226" s="95"/>
      <c r="I226" s="95"/>
    </row>
    <row r="227" spans="1:9" x14ac:dyDescent="0.2">
      <c r="A227" s="95"/>
      <c r="B227" s="95"/>
      <c r="C227" s="95"/>
      <c r="D227" s="95"/>
      <c r="E227" s="95"/>
      <c r="F227" s="95"/>
      <c r="G227" s="95"/>
      <c r="H227" s="95"/>
      <c r="I227" s="95"/>
    </row>
    <row r="228" spans="1:9" x14ac:dyDescent="0.2">
      <c r="A228" s="95"/>
      <c r="B228" s="95"/>
      <c r="C228" s="95"/>
      <c r="D228" s="95"/>
      <c r="E228" s="95"/>
      <c r="F228" s="95"/>
      <c r="G228" s="95"/>
      <c r="H228" s="95"/>
      <c r="I228" s="95"/>
    </row>
    <row r="229" spans="1:9" x14ac:dyDescent="0.2">
      <c r="A229" s="95"/>
      <c r="B229" s="95"/>
      <c r="C229" s="95"/>
      <c r="D229" s="95"/>
      <c r="E229" s="95"/>
      <c r="F229" s="95"/>
      <c r="G229" s="95"/>
      <c r="H229" s="95"/>
      <c r="I229" s="95"/>
    </row>
    <row r="230" spans="1:9" x14ac:dyDescent="0.2">
      <c r="A230" s="95"/>
      <c r="B230" s="95"/>
      <c r="C230" s="95"/>
      <c r="D230" s="95"/>
      <c r="E230" s="95"/>
      <c r="F230" s="95"/>
      <c r="G230" s="95"/>
      <c r="H230" s="95"/>
      <c r="I230" s="95"/>
    </row>
    <row r="231" spans="1:9" x14ac:dyDescent="0.2">
      <c r="A231" s="95"/>
      <c r="B231" s="95"/>
      <c r="C231" s="95"/>
      <c r="D231" s="95"/>
      <c r="E231" s="95"/>
      <c r="F231" s="95"/>
      <c r="G231" s="95"/>
      <c r="H231" s="95"/>
      <c r="I231" s="95"/>
    </row>
    <row r="232" spans="1:9" x14ac:dyDescent="0.2">
      <c r="A232" s="95"/>
      <c r="B232" s="95"/>
      <c r="C232" s="95"/>
      <c r="D232" s="95"/>
      <c r="E232" s="95"/>
      <c r="F232" s="95"/>
      <c r="G232" s="95"/>
      <c r="H232" s="95"/>
      <c r="I232" s="95"/>
    </row>
    <row r="233" spans="1:9" x14ac:dyDescent="0.2">
      <c r="A233" s="95"/>
      <c r="B233" s="95"/>
      <c r="C233" s="95"/>
      <c r="D233" s="95"/>
      <c r="E233" s="95"/>
      <c r="F233" s="95"/>
      <c r="G233" s="95"/>
      <c r="H233" s="95"/>
      <c r="I233" s="95"/>
    </row>
    <row r="234" spans="1:9" x14ac:dyDescent="0.2">
      <c r="A234" s="95"/>
      <c r="B234" s="95"/>
      <c r="C234" s="95"/>
      <c r="D234" s="95"/>
      <c r="E234" s="95"/>
      <c r="F234" s="95"/>
      <c r="G234" s="95"/>
      <c r="H234" s="95"/>
      <c r="I234" s="95"/>
    </row>
    <row r="235" spans="1:9" x14ac:dyDescent="0.2">
      <c r="A235" s="95"/>
      <c r="B235" s="95"/>
      <c r="C235" s="95"/>
      <c r="D235" s="95"/>
      <c r="E235" s="95"/>
      <c r="F235" s="95"/>
      <c r="G235" s="95"/>
      <c r="H235" s="95"/>
      <c r="I235" s="95"/>
    </row>
    <row r="236" spans="1:9" x14ac:dyDescent="0.2">
      <c r="A236" s="95"/>
      <c r="B236" s="95"/>
      <c r="C236" s="95"/>
      <c r="D236" s="95"/>
      <c r="E236" s="95"/>
      <c r="F236" s="95"/>
      <c r="G236" s="95"/>
      <c r="H236" s="95"/>
      <c r="I236" s="95"/>
    </row>
    <row r="237" spans="1:9" x14ac:dyDescent="0.2">
      <c r="A237" s="95"/>
      <c r="B237" s="95"/>
      <c r="C237" s="95"/>
      <c r="D237" s="95"/>
      <c r="E237" s="95"/>
      <c r="F237" s="95"/>
      <c r="G237" s="95"/>
      <c r="H237" s="95"/>
      <c r="I237" s="95"/>
    </row>
    <row r="238" spans="1:9" x14ac:dyDescent="0.2">
      <c r="A238" s="95"/>
      <c r="B238" s="95"/>
      <c r="C238" s="95"/>
      <c r="D238" s="95"/>
      <c r="E238" s="95"/>
      <c r="F238" s="95"/>
      <c r="G238" s="95"/>
      <c r="H238" s="95"/>
      <c r="I238" s="95"/>
    </row>
    <row r="239" spans="1:9" x14ac:dyDescent="0.2">
      <c r="A239" s="95"/>
      <c r="B239" s="95"/>
      <c r="C239" s="95"/>
      <c r="D239" s="95"/>
      <c r="E239" s="95"/>
      <c r="F239" s="95"/>
      <c r="G239" s="95"/>
      <c r="H239" s="95"/>
      <c r="I239" s="95"/>
    </row>
    <row r="240" spans="1:9" x14ac:dyDescent="0.2">
      <c r="A240" s="95"/>
      <c r="B240" s="95"/>
      <c r="C240" s="95"/>
      <c r="D240" s="95"/>
      <c r="E240" s="95"/>
      <c r="F240" s="95"/>
      <c r="G240" s="95"/>
      <c r="H240" s="95"/>
      <c r="I240" s="95"/>
    </row>
    <row r="241" spans="1:9" x14ac:dyDescent="0.2">
      <c r="A241" s="95"/>
      <c r="B241" s="95"/>
      <c r="C241" s="95"/>
      <c r="D241" s="95"/>
      <c r="E241" s="95"/>
      <c r="F241" s="95"/>
      <c r="G241" s="95"/>
      <c r="H241" s="95"/>
      <c r="I241" s="95"/>
    </row>
    <row r="242" spans="1:9" x14ac:dyDescent="0.2">
      <c r="A242" s="95"/>
      <c r="B242" s="95"/>
      <c r="C242" s="95"/>
      <c r="D242" s="95"/>
      <c r="E242" s="95"/>
      <c r="F242" s="95"/>
      <c r="G242" s="95"/>
      <c r="H242" s="95"/>
      <c r="I242" s="95"/>
    </row>
    <row r="243" spans="1:9" x14ac:dyDescent="0.2">
      <c r="A243" s="95"/>
      <c r="B243" s="95"/>
      <c r="C243" s="95"/>
      <c r="D243" s="95"/>
      <c r="E243" s="95"/>
      <c r="F243" s="95"/>
      <c r="G243" s="95"/>
      <c r="H243" s="95"/>
      <c r="I243" s="95"/>
    </row>
    <row r="244" spans="1:9" x14ac:dyDescent="0.2">
      <c r="A244" s="95"/>
      <c r="B244" s="95"/>
      <c r="C244" s="95"/>
      <c r="D244" s="95"/>
      <c r="E244" s="95"/>
      <c r="F244" s="95"/>
      <c r="G244" s="95"/>
      <c r="H244" s="95"/>
      <c r="I244" s="95"/>
    </row>
    <row r="245" spans="1:9" x14ac:dyDescent="0.2">
      <c r="A245" s="95"/>
      <c r="B245" s="95"/>
      <c r="C245" s="95"/>
      <c r="D245" s="95"/>
      <c r="E245" s="95"/>
      <c r="F245" s="95"/>
      <c r="G245" s="95"/>
      <c r="H245" s="95"/>
      <c r="I245" s="95"/>
    </row>
    <row r="246" spans="1:9" x14ac:dyDescent="0.2">
      <c r="A246" s="95"/>
      <c r="B246" s="95"/>
      <c r="C246" s="95"/>
      <c r="D246" s="95"/>
      <c r="E246" s="95"/>
      <c r="F246" s="95"/>
      <c r="G246" s="95"/>
      <c r="H246" s="95"/>
      <c r="I246" s="95"/>
    </row>
    <row r="247" spans="1:9" x14ac:dyDescent="0.2">
      <c r="A247" s="95"/>
      <c r="B247" s="95"/>
      <c r="C247" s="95"/>
      <c r="D247" s="95"/>
      <c r="E247" s="95"/>
      <c r="F247" s="95"/>
      <c r="G247" s="95"/>
      <c r="H247" s="95"/>
      <c r="I247" s="95"/>
    </row>
    <row r="248" spans="1:9" x14ac:dyDescent="0.2">
      <c r="A248" s="95"/>
      <c r="B248" s="95"/>
      <c r="C248" s="95"/>
      <c r="D248" s="95"/>
      <c r="E248" s="95"/>
      <c r="F248" s="95"/>
      <c r="G248" s="95"/>
      <c r="H248" s="95"/>
      <c r="I248" s="95"/>
    </row>
    <row r="249" spans="1:9" x14ac:dyDescent="0.2">
      <c r="A249" s="95"/>
      <c r="B249" s="95"/>
      <c r="C249" s="95"/>
      <c r="D249" s="95"/>
      <c r="E249" s="95"/>
      <c r="F249" s="95"/>
      <c r="G249" s="95"/>
      <c r="H249" s="95"/>
      <c r="I249" s="95"/>
    </row>
    <row r="250" spans="1:9" x14ac:dyDescent="0.2">
      <c r="A250" s="95"/>
      <c r="B250" s="95"/>
      <c r="C250" s="95"/>
      <c r="D250" s="95"/>
      <c r="E250" s="95"/>
      <c r="F250" s="95"/>
      <c r="G250" s="95"/>
      <c r="H250" s="95"/>
      <c r="I250" s="95"/>
    </row>
    <row r="251" spans="1:9" x14ac:dyDescent="0.2">
      <c r="A251" s="95"/>
      <c r="B251" s="95"/>
      <c r="C251" s="95"/>
      <c r="D251" s="95"/>
      <c r="E251" s="95"/>
      <c r="F251" s="95"/>
      <c r="G251" s="95"/>
      <c r="H251" s="95"/>
      <c r="I251" s="95"/>
    </row>
    <row r="252" spans="1:9" x14ac:dyDescent="0.2">
      <c r="A252" s="95"/>
      <c r="B252" s="95"/>
      <c r="C252" s="95"/>
      <c r="D252" s="95"/>
      <c r="E252" s="95"/>
      <c r="F252" s="95"/>
      <c r="G252" s="95"/>
      <c r="H252" s="95"/>
      <c r="I252" s="95"/>
    </row>
    <row r="253" spans="1:9" x14ac:dyDescent="0.2">
      <c r="A253" s="95"/>
      <c r="B253" s="95"/>
      <c r="C253" s="95"/>
      <c r="D253" s="95"/>
      <c r="E253" s="95"/>
      <c r="F253" s="95"/>
      <c r="G253" s="95"/>
      <c r="H253" s="95"/>
      <c r="I253" s="95"/>
    </row>
    <row r="254" spans="1:9" x14ac:dyDescent="0.2">
      <c r="A254" s="95"/>
      <c r="B254" s="95"/>
      <c r="C254" s="95"/>
      <c r="D254" s="95"/>
      <c r="E254" s="95"/>
      <c r="F254" s="95"/>
      <c r="G254" s="95"/>
      <c r="H254" s="95"/>
      <c r="I254" s="95"/>
    </row>
    <row r="255" spans="1:9" x14ac:dyDescent="0.2">
      <c r="A255" s="95"/>
      <c r="B255" s="95"/>
      <c r="C255" s="95"/>
      <c r="D255" s="95"/>
      <c r="E255" s="95"/>
      <c r="F255" s="95"/>
      <c r="G255" s="95"/>
      <c r="H255" s="95"/>
      <c r="I255" s="95"/>
    </row>
    <row r="256" spans="1:9" x14ac:dyDescent="0.2">
      <c r="A256" s="95"/>
      <c r="B256" s="95"/>
      <c r="C256" s="95"/>
      <c r="D256" s="95"/>
      <c r="E256" s="95"/>
      <c r="F256" s="95"/>
      <c r="G256" s="95"/>
      <c r="H256" s="95"/>
      <c r="I256" s="95"/>
    </row>
    <row r="257" spans="1:9" x14ac:dyDescent="0.2">
      <c r="A257" s="95"/>
      <c r="B257" s="95"/>
      <c r="C257" s="95"/>
      <c r="D257" s="95"/>
      <c r="E257" s="95"/>
      <c r="F257" s="95"/>
      <c r="G257" s="95"/>
      <c r="H257" s="95"/>
      <c r="I257" s="95"/>
    </row>
    <row r="258" spans="1:9" x14ac:dyDescent="0.2">
      <c r="A258" s="95"/>
      <c r="B258" s="95"/>
      <c r="C258" s="95"/>
      <c r="D258" s="95"/>
      <c r="E258" s="95"/>
      <c r="F258" s="95"/>
      <c r="G258" s="95"/>
      <c r="H258" s="95"/>
      <c r="I258" s="95"/>
    </row>
    <row r="259" spans="1:9" x14ac:dyDescent="0.2">
      <c r="A259" s="95"/>
      <c r="B259" s="95"/>
      <c r="C259" s="95"/>
      <c r="D259" s="95"/>
      <c r="E259" s="95"/>
      <c r="F259" s="95"/>
      <c r="G259" s="95"/>
      <c r="H259" s="95"/>
      <c r="I259" s="95"/>
    </row>
    <row r="260" spans="1:9" x14ac:dyDescent="0.2">
      <c r="A260" s="95"/>
      <c r="B260" s="95"/>
      <c r="C260" s="95"/>
      <c r="D260" s="95"/>
      <c r="E260" s="95"/>
      <c r="F260" s="95"/>
      <c r="G260" s="95"/>
      <c r="H260" s="95"/>
      <c r="I260" s="95"/>
    </row>
    <row r="261" spans="1:9" x14ac:dyDescent="0.2">
      <c r="A261" s="95"/>
      <c r="B261" s="95"/>
      <c r="C261" s="95"/>
      <c r="D261" s="95"/>
      <c r="E261" s="95"/>
      <c r="F261" s="95"/>
      <c r="G261" s="95"/>
      <c r="H261" s="95"/>
      <c r="I261" s="95"/>
    </row>
    <row r="262" spans="1:9" x14ac:dyDescent="0.2">
      <c r="A262" s="95"/>
      <c r="B262" s="95"/>
      <c r="C262" s="95"/>
      <c r="D262" s="95"/>
      <c r="E262" s="95"/>
      <c r="F262" s="95"/>
      <c r="G262" s="95"/>
      <c r="H262" s="95"/>
      <c r="I262" s="95"/>
    </row>
    <row r="263" spans="1:9" x14ac:dyDescent="0.2">
      <c r="A263" s="95"/>
      <c r="B263" s="95"/>
      <c r="C263" s="95"/>
      <c r="D263" s="95"/>
      <c r="E263" s="95"/>
      <c r="F263" s="95"/>
      <c r="G263" s="95"/>
      <c r="H263" s="95"/>
      <c r="I263" s="95"/>
    </row>
    <row r="264" spans="1:9" x14ac:dyDescent="0.2">
      <c r="A264" s="95"/>
      <c r="B264" s="95"/>
      <c r="C264" s="95"/>
      <c r="D264" s="95"/>
      <c r="E264" s="95"/>
      <c r="F264" s="95"/>
      <c r="G264" s="95"/>
      <c r="H264" s="95"/>
      <c r="I264" s="95"/>
    </row>
    <row r="265" spans="1:9" x14ac:dyDescent="0.2">
      <c r="A265" s="95"/>
      <c r="B265" s="95"/>
      <c r="C265" s="95"/>
      <c r="D265" s="95"/>
      <c r="E265" s="95"/>
      <c r="F265" s="95"/>
      <c r="G265" s="95"/>
      <c r="H265" s="95"/>
      <c r="I265" s="95"/>
    </row>
    <row r="266" spans="1:9" x14ac:dyDescent="0.2">
      <c r="A266" s="95"/>
      <c r="B266" s="95"/>
      <c r="C266" s="95"/>
      <c r="D266" s="95"/>
      <c r="E266" s="95"/>
      <c r="F266" s="95"/>
      <c r="G266" s="95"/>
      <c r="H266" s="95"/>
      <c r="I266" s="95"/>
    </row>
    <row r="267" spans="1:9" x14ac:dyDescent="0.2">
      <c r="A267" s="95"/>
      <c r="B267" s="95"/>
      <c r="C267" s="95"/>
      <c r="D267" s="95"/>
      <c r="E267" s="95"/>
      <c r="F267" s="95"/>
      <c r="G267" s="95"/>
      <c r="H267" s="95"/>
      <c r="I267" s="95"/>
    </row>
    <row r="268" spans="1:9" x14ac:dyDescent="0.2">
      <c r="A268" s="95"/>
      <c r="B268" s="95"/>
      <c r="C268" s="95"/>
      <c r="D268" s="95"/>
      <c r="E268" s="95"/>
      <c r="F268" s="95"/>
      <c r="G268" s="95"/>
      <c r="H268" s="95"/>
      <c r="I268" s="95"/>
    </row>
    <row r="269" spans="1:9" x14ac:dyDescent="0.2">
      <c r="A269" s="95"/>
      <c r="B269" s="95"/>
      <c r="C269" s="95"/>
      <c r="D269" s="95"/>
      <c r="E269" s="95"/>
      <c r="F269" s="95"/>
      <c r="G269" s="95"/>
      <c r="H269" s="95"/>
      <c r="I269" s="95"/>
    </row>
    <row r="270" spans="1:9" x14ac:dyDescent="0.2">
      <c r="A270" s="95"/>
      <c r="B270" s="95"/>
      <c r="C270" s="95"/>
      <c r="D270" s="95"/>
      <c r="E270" s="95"/>
      <c r="F270" s="95"/>
      <c r="G270" s="95"/>
      <c r="H270" s="95"/>
      <c r="I270" s="95"/>
    </row>
    <row r="271" spans="1:9" x14ac:dyDescent="0.2">
      <c r="A271" s="95"/>
      <c r="B271" s="95"/>
      <c r="C271" s="95"/>
      <c r="D271" s="95"/>
      <c r="E271" s="95"/>
      <c r="F271" s="95"/>
      <c r="G271" s="95"/>
      <c r="H271" s="95"/>
      <c r="I271" s="95"/>
    </row>
    <row r="272" spans="1:9" x14ac:dyDescent="0.2">
      <c r="A272" s="95"/>
      <c r="B272" s="95"/>
      <c r="C272" s="95"/>
      <c r="D272" s="95"/>
      <c r="E272" s="95"/>
      <c r="F272" s="95"/>
      <c r="G272" s="95"/>
      <c r="H272" s="95"/>
      <c r="I272" s="95"/>
    </row>
    <row r="273" spans="1:9" x14ac:dyDescent="0.2">
      <c r="A273" s="95"/>
      <c r="B273" s="95"/>
      <c r="C273" s="95"/>
      <c r="D273" s="95"/>
      <c r="E273" s="95"/>
      <c r="F273" s="95"/>
      <c r="G273" s="95"/>
      <c r="H273" s="95"/>
      <c r="I273" s="95"/>
    </row>
    <row r="274" spans="1:9" x14ac:dyDescent="0.2">
      <c r="A274" s="95"/>
      <c r="B274" s="95"/>
      <c r="C274" s="95"/>
      <c r="D274" s="95"/>
      <c r="E274" s="95"/>
      <c r="F274" s="95"/>
      <c r="G274" s="95"/>
      <c r="H274" s="95"/>
      <c r="I274" s="95"/>
    </row>
    <row r="275" spans="1:9" x14ac:dyDescent="0.2">
      <c r="A275" s="95"/>
      <c r="B275" s="95"/>
      <c r="C275" s="95"/>
      <c r="D275" s="95"/>
      <c r="E275" s="95"/>
      <c r="F275" s="95"/>
      <c r="G275" s="95"/>
      <c r="H275" s="95"/>
      <c r="I275" s="95"/>
    </row>
    <row r="276" spans="1:9" x14ac:dyDescent="0.2">
      <c r="A276" s="95"/>
      <c r="B276" s="95"/>
      <c r="C276" s="95"/>
      <c r="D276" s="95"/>
      <c r="E276" s="95"/>
      <c r="F276" s="95"/>
      <c r="G276" s="95"/>
      <c r="H276" s="95"/>
      <c r="I276" s="95"/>
    </row>
    <row r="277" spans="1:9" x14ac:dyDescent="0.2">
      <c r="A277" s="95"/>
      <c r="B277" s="95"/>
      <c r="C277" s="95"/>
      <c r="D277" s="95"/>
      <c r="E277" s="95"/>
      <c r="F277" s="95"/>
      <c r="G277" s="95"/>
      <c r="H277" s="95"/>
      <c r="I277" s="95"/>
    </row>
    <row r="278" spans="1:9" x14ac:dyDescent="0.2">
      <c r="A278" s="95"/>
      <c r="B278" s="95"/>
      <c r="C278" s="95"/>
      <c r="D278" s="95"/>
      <c r="E278" s="95"/>
      <c r="F278" s="95"/>
      <c r="G278" s="95"/>
      <c r="H278" s="95"/>
      <c r="I278" s="95"/>
    </row>
    <row r="279" spans="1:9" x14ac:dyDescent="0.2">
      <c r="A279" s="95"/>
      <c r="B279" s="95"/>
      <c r="C279" s="95"/>
      <c r="D279" s="95"/>
      <c r="E279" s="95"/>
      <c r="F279" s="95"/>
      <c r="G279" s="95"/>
      <c r="H279" s="95"/>
      <c r="I279" s="95"/>
    </row>
    <row r="280" spans="1:9" x14ac:dyDescent="0.2">
      <c r="A280" s="95"/>
      <c r="B280" s="95"/>
      <c r="C280" s="95"/>
      <c r="D280" s="95"/>
      <c r="E280" s="95"/>
      <c r="F280" s="95"/>
      <c r="G280" s="95"/>
      <c r="H280" s="95"/>
      <c r="I280" s="95"/>
    </row>
    <row r="281" spans="1:9" x14ac:dyDescent="0.2">
      <c r="A281" s="95"/>
      <c r="B281" s="95"/>
      <c r="C281" s="95"/>
      <c r="D281" s="95"/>
      <c r="E281" s="95"/>
      <c r="F281" s="95"/>
      <c r="G281" s="95"/>
      <c r="H281" s="95"/>
      <c r="I281" s="95"/>
    </row>
    <row r="282" spans="1:9" x14ac:dyDescent="0.2">
      <c r="A282" s="95"/>
      <c r="B282" s="95"/>
      <c r="C282" s="95"/>
      <c r="D282" s="95"/>
      <c r="E282" s="95"/>
      <c r="F282" s="95"/>
      <c r="G282" s="95"/>
      <c r="H282" s="95"/>
      <c r="I282" s="95"/>
    </row>
    <row r="283" spans="1:9" x14ac:dyDescent="0.2">
      <c r="A283" s="95"/>
      <c r="B283" s="95"/>
      <c r="C283" s="95"/>
      <c r="D283" s="95"/>
      <c r="E283" s="95"/>
      <c r="F283" s="95"/>
      <c r="G283" s="95"/>
      <c r="H283" s="95"/>
      <c r="I283" s="95"/>
    </row>
    <row r="284" spans="1:9" x14ac:dyDescent="0.2">
      <c r="A284" s="95"/>
      <c r="B284" s="95"/>
      <c r="C284" s="95"/>
      <c r="D284" s="95"/>
      <c r="E284" s="95"/>
      <c r="F284" s="95"/>
      <c r="G284" s="95"/>
      <c r="H284" s="95"/>
      <c r="I284" s="95"/>
    </row>
    <row r="285" spans="1:9" x14ac:dyDescent="0.2">
      <c r="A285" s="95"/>
      <c r="B285" s="95"/>
      <c r="C285" s="95"/>
      <c r="D285" s="95"/>
      <c r="E285" s="95"/>
      <c r="F285" s="95"/>
      <c r="G285" s="95"/>
      <c r="H285" s="95"/>
      <c r="I285" s="95"/>
    </row>
    <row r="286" spans="1:9" x14ac:dyDescent="0.2">
      <c r="A286" s="95"/>
      <c r="B286" s="95"/>
      <c r="C286" s="95"/>
      <c r="D286" s="95"/>
      <c r="E286" s="95"/>
      <c r="F286" s="95"/>
      <c r="G286" s="95"/>
      <c r="H286" s="95"/>
      <c r="I286" s="95"/>
    </row>
    <row r="287" spans="1:9" x14ac:dyDescent="0.2">
      <c r="A287" s="95"/>
      <c r="B287" s="95"/>
      <c r="C287" s="95"/>
      <c r="D287" s="95"/>
      <c r="E287" s="95"/>
      <c r="F287" s="95"/>
      <c r="G287" s="95"/>
      <c r="H287" s="95"/>
      <c r="I287" s="95"/>
    </row>
    <row r="288" spans="1:9" x14ac:dyDescent="0.2">
      <c r="A288" s="95"/>
      <c r="B288" s="95"/>
      <c r="C288" s="95"/>
      <c r="D288" s="95"/>
      <c r="E288" s="95"/>
      <c r="F288" s="95"/>
      <c r="G288" s="95"/>
      <c r="H288" s="95"/>
      <c r="I288" s="95"/>
    </row>
    <row r="289" spans="1:9" x14ac:dyDescent="0.2">
      <c r="A289" s="95"/>
      <c r="B289" s="95"/>
      <c r="C289" s="95"/>
      <c r="D289" s="95"/>
      <c r="E289" s="95"/>
      <c r="F289" s="95"/>
      <c r="G289" s="95"/>
      <c r="H289" s="95"/>
      <c r="I289" s="95"/>
    </row>
    <row r="290" spans="1:9" x14ac:dyDescent="0.2">
      <c r="A290" s="95"/>
      <c r="B290" s="95"/>
      <c r="C290" s="95"/>
      <c r="D290" s="95"/>
      <c r="E290" s="95"/>
      <c r="F290" s="95"/>
      <c r="G290" s="95"/>
      <c r="H290" s="95"/>
      <c r="I290" s="95"/>
    </row>
    <row r="291" spans="1:9" x14ac:dyDescent="0.2">
      <c r="A291" s="95"/>
      <c r="B291" s="95"/>
      <c r="C291" s="95"/>
      <c r="D291" s="95"/>
      <c r="E291" s="95"/>
      <c r="F291" s="95"/>
      <c r="G291" s="95"/>
      <c r="H291" s="95"/>
      <c r="I291" s="95"/>
    </row>
    <row r="292" spans="1:9" x14ac:dyDescent="0.2">
      <c r="A292" s="95"/>
      <c r="B292" s="95"/>
      <c r="C292" s="95"/>
      <c r="D292" s="95"/>
      <c r="E292" s="95"/>
      <c r="F292" s="95"/>
      <c r="G292" s="95"/>
      <c r="H292" s="95"/>
      <c r="I292" s="95"/>
    </row>
    <row r="293" spans="1:9" x14ac:dyDescent="0.2">
      <c r="A293" s="95"/>
      <c r="B293" s="95"/>
      <c r="C293" s="95"/>
      <c r="D293" s="95"/>
      <c r="E293" s="95"/>
      <c r="F293" s="95"/>
      <c r="G293" s="95"/>
      <c r="H293" s="95"/>
      <c r="I293" s="95"/>
    </row>
    <row r="294" spans="1:9" x14ac:dyDescent="0.2">
      <c r="A294" s="95"/>
      <c r="B294" s="95"/>
      <c r="C294" s="95"/>
      <c r="D294" s="95"/>
      <c r="E294" s="95"/>
      <c r="F294" s="95"/>
      <c r="G294" s="95"/>
      <c r="H294" s="95"/>
      <c r="I294" s="95"/>
    </row>
    <row r="295" spans="1:9" x14ac:dyDescent="0.2">
      <c r="A295" s="95"/>
      <c r="B295" s="95"/>
      <c r="C295" s="95"/>
      <c r="D295" s="95"/>
      <c r="E295" s="95"/>
      <c r="F295" s="95"/>
      <c r="G295" s="95"/>
      <c r="H295" s="95"/>
      <c r="I295" s="95"/>
    </row>
    <row r="296" spans="1:9" x14ac:dyDescent="0.2">
      <c r="A296" s="95"/>
      <c r="B296" s="95"/>
      <c r="C296" s="95"/>
      <c r="D296" s="95"/>
      <c r="E296" s="95"/>
      <c r="F296" s="95"/>
      <c r="G296" s="95"/>
      <c r="H296" s="95"/>
      <c r="I296" s="95"/>
    </row>
    <row r="297" spans="1:9" x14ac:dyDescent="0.2">
      <c r="A297" s="95"/>
      <c r="B297" s="95"/>
      <c r="C297" s="95"/>
      <c r="D297" s="95"/>
      <c r="E297" s="95"/>
      <c r="F297" s="95"/>
      <c r="G297" s="95"/>
      <c r="H297" s="95"/>
      <c r="I297" s="95"/>
    </row>
    <row r="298" spans="1:9" x14ac:dyDescent="0.2">
      <c r="A298" s="95"/>
      <c r="B298" s="95"/>
      <c r="C298" s="95"/>
      <c r="D298" s="95"/>
      <c r="E298" s="95"/>
      <c r="F298" s="95"/>
      <c r="G298" s="95"/>
      <c r="H298" s="95"/>
      <c r="I298" s="95"/>
    </row>
    <row r="299" spans="1:9" x14ac:dyDescent="0.2">
      <c r="A299" s="95"/>
      <c r="B299" s="95"/>
      <c r="C299" s="95"/>
      <c r="D299" s="95"/>
      <c r="E299" s="95"/>
      <c r="F299" s="95"/>
      <c r="G299" s="95"/>
      <c r="H299" s="95"/>
      <c r="I299" s="95"/>
    </row>
    <row r="300" spans="1:9" x14ac:dyDescent="0.2">
      <c r="A300" s="95"/>
      <c r="B300" s="95"/>
      <c r="C300" s="95"/>
      <c r="D300" s="95"/>
      <c r="E300" s="95"/>
      <c r="F300" s="95"/>
      <c r="G300" s="95"/>
      <c r="H300" s="95"/>
      <c r="I300" s="95"/>
    </row>
    <row r="301" spans="1:9" x14ac:dyDescent="0.2">
      <c r="A301" s="95"/>
      <c r="B301" s="95"/>
      <c r="C301" s="95"/>
      <c r="D301" s="95"/>
      <c r="E301" s="95"/>
      <c r="F301" s="95"/>
      <c r="G301" s="95"/>
      <c r="H301" s="95"/>
      <c r="I301" s="95"/>
    </row>
    <row r="302" spans="1:9" x14ac:dyDescent="0.2">
      <c r="A302" s="95"/>
      <c r="B302" s="95"/>
      <c r="C302" s="95"/>
      <c r="D302" s="95"/>
      <c r="E302" s="95"/>
      <c r="F302" s="95"/>
      <c r="G302" s="95"/>
      <c r="H302" s="95"/>
      <c r="I302" s="95"/>
    </row>
    <row r="303" spans="1:9" x14ac:dyDescent="0.2">
      <c r="A303" s="95"/>
      <c r="B303" s="95"/>
      <c r="C303" s="95"/>
      <c r="D303" s="95"/>
      <c r="E303" s="95"/>
      <c r="F303" s="95"/>
      <c r="G303" s="95"/>
      <c r="H303" s="95"/>
      <c r="I303" s="95"/>
    </row>
    <row r="304" spans="1:9" x14ac:dyDescent="0.2">
      <c r="A304" s="95"/>
      <c r="B304" s="95"/>
      <c r="C304" s="95"/>
      <c r="D304" s="95"/>
      <c r="E304" s="95"/>
      <c r="F304" s="95"/>
      <c r="G304" s="95"/>
      <c r="H304" s="95"/>
      <c r="I304" s="95"/>
    </row>
    <row r="305" spans="1:9" x14ac:dyDescent="0.2">
      <c r="A305" s="95"/>
      <c r="B305" s="95"/>
      <c r="C305" s="95"/>
      <c r="D305" s="95"/>
      <c r="E305" s="95"/>
      <c r="F305" s="95"/>
      <c r="G305" s="95"/>
      <c r="H305" s="95"/>
      <c r="I305" s="95"/>
    </row>
    <row r="306" spans="1:9" x14ac:dyDescent="0.2">
      <c r="A306" s="95"/>
      <c r="B306" s="95"/>
      <c r="C306" s="95"/>
      <c r="D306" s="95"/>
      <c r="E306" s="95"/>
      <c r="F306" s="95"/>
      <c r="G306" s="95"/>
      <c r="H306" s="95"/>
      <c r="I306" s="95"/>
    </row>
    <row r="307" spans="1:9" x14ac:dyDescent="0.2">
      <c r="A307" s="95"/>
      <c r="B307" s="95"/>
      <c r="C307" s="95"/>
      <c r="D307" s="95"/>
      <c r="E307" s="95"/>
      <c r="F307" s="95"/>
      <c r="G307" s="95"/>
      <c r="H307" s="95"/>
      <c r="I307" s="95"/>
    </row>
    <row r="308" spans="1:9" x14ac:dyDescent="0.2">
      <c r="A308" s="95"/>
      <c r="B308" s="95"/>
      <c r="C308" s="95"/>
      <c r="D308" s="95"/>
      <c r="E308" s="95"/>
      <c r="F308" s="95"/>
      <c r="G308" s="95"/>
      <c r="H308" s="95"/>
      <c r="I308" s="95"/>
    </row>
    <row r="309" spans="1:9" x14ac:dyDescent="0.2">
      <c r="A309" s="95"/>
      <c r="B309" s="95"/>
      <c r="C309" s="95"/>
      <c r="D309" s="95"/>
      <c r="E309" s="95"/>
      <c r="F309" s="95"/>
      <c r="G309" s="95"/>
      <c r="H309" s="95"/>
      <c r="I309" s="95"/>
    </row>
    <row r="310" spans="1:9" x14ac:dyDescent="0.2">
      <c r="A310" s="95"/>
      <c r="B310" s="95"/>
      <c r="C310" s="95"/>
      <c r="D310" s="95"/>
      <c r="E310" s="95"/>
      <c r="F310" s="95"/>
      <c r="G310" s="95"/>
      <c r="H310" s="95"/>
      <c r="I310" s="95"/>
    </row>
    <row r="311" spans="1:9" x14ac:dyDescent="0.2">
      <c r="A311" s="95"/>
      <c r="B311" s="95"/>
      <c r="C311" s="95"/>
      <c r="D311" s="95"/>
      <c r="E311" s="95"/>
      <c r="F311" s="95"/>
      <c r="G311" s="95"/>
      <c r="H311" s="95"/>
      <c r="I311" s="95"/>
    </row>
    <row r="312" spans="1:9" x14ac:dyDescent="0.2">
      <c r="A312" s="95"/>
      <c r="B312" s="95"/>
      <c r="C312" s="95"/>
      <c r="D312" s="95"/>
      <c r="E312" s="95"/>
      <c r="F312" s="95"/>
      <c r="G312" s="95"/>
      <c r="H312" s="95"/>
      <c r="I312" s="95"/>
    </row>
    <row r="313" spans="1:9" x14ac:dyDescent="0.2">
      <c r="A313" s="95"/>
      <c r="B313" s="95"/>
      <c r="C313" s="95"/>
      <c r="D313" s="95"/>
      <c r="E313" s="95"/>
      <c r="F313" s="95"/>
      <c r="G313" s="95"/>
      <c r="H313" s="95"/>
      <c r="I313" s="95"/>
    </row>
    <row r="314" spans="1:9" x14ac:dyDescent="0.2">
      <c r="A314" s="95"/>
      <c r="B314" s="95"/>
      <c r="C314" s="95"/>
      <c r="D314" s="95"/>
      <c r="E314" s="95"/>
      <c r="F314" s="95"/>
      <c r="G314" s="95"/>
      <c r="H314" s="95"/>
      <c r="I314" s="95"/>
    </row>
    <row r="315" spans="1:9" x14ac:dyDescent="0.2">
      <c r="A315" s="95"/>
      <c r="B315" s="95"/>
      <c r="C315" s="95"/>
      <c r="D315" s="95"/>
      <c r="E315" s="95"/>
      <c r="F315" s="95"/>
      <c r="G315" s="95"/>
      <c r="H315" s="95"/>
      <c r="I315" s="95"/>
    </row>
    <row r="316" spans="1:9" x14ac:dyDescent="0.2">
      <c r="A316" s="95"/>
      <c r="B316" s="95"/>
      <c r="C316" s="95"/>
      <c r="D316" s="95"/>
      <c r="E316" s="95"/>
      <c r="F316" s="95"/>
      <c r="G316" s="95"/>
      <c r="H316" s="95"/>
      <c r="I316" s="95"/>
    </row>
    <row r="317" spans="1:9" x14ac:dyDescent="0.2">
      <c r="A317" s="95"/>
      <c r="B317" s="95"/>
      <c r="C317" s="95"/>
      <c r="D317" s="95"/>
      <c r="E317" s="95"/>
      <c r="F317" s="95"/>
      <c r="G317" s="95"/>
      <c r="H317" s="95"/>
      <c r="I317" s="95"/>
    </row>
    <row r="318" spans="1:9" x14ac:dyDescent="0.2">
      <c r="A318" s="95"/>
      <c r="B318" s="95"/>
      <c r="C318" s="95"/>
      <c r="D318" s="95"/>
      <c r="E318" s="95"/>
      <c r="F318" s="95"/>
      <c r="G318" s="95"/>
      <c r="H318" s="95"/>
      <c r="I318" s="95"/>
    </row>
    <row r="319" spans="1:9" x14ac:dyDescent="0.2">
      <c r="A319" s="95"/>
      <c r="B319" s="95"/>
      <c r="C319" s="95"/>
      <c r="D319" s="95"/>
      <c r="E319" s="95"/>
      <c r="F319" s="95"/>
      <c r="G319" s="95"/>
      <c r="H319" s="95"/>
      <c r="I319" s="95"/>
    </row>
    <row r="320" spans="1:9" x14ac:dyDescent="0.2">
      <c r="A320" s="95"/>
      <c r="B320" s="95"/>
      <c r="C320" s="95"/>
      <c r="D320" s="95"/>
      <c r="E320" s="95"/>
      <c r="F320" s="95"/>
      <c r="G320" s="95"/>
      <c r="H320" s="95"/>
      <c r="I320" s="95"/>
    </row>
    <row r="321" spans="1:9" x14ac:dyDescent="0.2">
      <c r="A321" s="95"/>
      <c r="B321" s="95"/>
      <c r="C321" s="95"/>
      <c r="D321" s="95"/>
      <c r="E321" s="95"/>
      <c r="F321" s="95"/>
      <c r="G321" s="95"/>
      <c r="H321" s="95"/>
      <c r="I321" s="95"/>
    </row>
    <row r="322" spans="1:9" x14ac:dyDescent="0.2">
      <c r="A322" s="95"/>
      <c r="B322" s="95"/>
      <c r="C322" s="95"/>
      <c r="D322" s="95"/>
      <c r="E322" s="95"/>
      <c r="F322" s="95"/>
      <c r="G322" s="95"/>
      <c r="H322" s="95"/>
      <c r="I322" s="95"/>
    </row>
    <row r="323" spans="1:9" x14ac:dyDescent="0.2">
      <c r="A323" s="95"/>
      <c r="B323" s="95"/>
      <c r="C323" s="95"/>
      <c r="D323" s="95"/>
      <c r="E323" s="95"/>
      <c r="F323" s="95"/>
      <c r="G323" s="95"/>
      <c r="H323" s="95"/>
      <c r="I323" s="95"/>
    </row>
    <row r="324" spans="1:9" x14ac:dyDescent="0.2">
      <c r="A324" s="95"/>
      <c r="B324" s="95"/>
      <c r="C324" s="95"/>
      <c r="D324" s="95"/>
      <c r="E324" s="95"/>
      <c r="F324" s="95"/>
      <c r="G324" s="95"/>
      <c r="H324" s="95"/>
      <c r="I324" s="95"/>
    </row>
    <row r="325" spans="1:9" x14ac:dyDescent="0.2">
      <c r="A325" s="95"/>
      <c r="B325" s="95"/>
      <c r="C325" s="95"/>
      <c r="D325" s="95"/>
      <c r="E325" s="95"/>
      <c r="F325" s="95"/>
      <c r="G325" s="95"/>
      <c r="H325" s="95"/>
      <c r="I325" s="95"/>
    </row>
    <row r="326" spans="1:9" x14ac:dyDescent="0.2">
      <c r="A326" s="95"/>
      <c r="B326" s="95"/>
      <c r="C326" s="95"/>
      <c r="D326" s="95"/>
      <c r="E326" s="95"/>
      <c r="F326" s="95"/>
      <c r="G326" s="95"/>
      <c r="H326" s="95"/>
      <c r="I326" s="95"/>
    </row>
    <row r="327" spans="1:9" x14ac:dyDescent="0.2">
      <c r="A327" s="95"/>
      <c r="B327" s="95"/>
      <c r="C327" s="95"/>
      <c r="D327" s="95"/>
      <c r="E327" s="95"/>
      <c r="F327" s="95"/>
      <c r="G327" s="95"/>
      <c r="H327" s="95"/>
      <c r="I327" s="95"/>
    </row>
    <row r="328" spans="1:9" x14ac:dyDescent="0.2">
      <c r="A328" s="95"/>
      <c r="B328" s="95"/>
      <c r="C328" s="95"/>
      <c r="D328" s="95"/>
      <c r="E328" s="95"/>
      <c r="F328" s="95"/>
      <c r="G328" s="95"/>
      <c r="H328" s="95"/>
      <c r="I328" s="95"/>
    </row>
    <row r="329" spans="1:9" x14ac:dyDescent="0.2">
      <c r="A329" s="95"/>
      <c r="B329" s="95"/>
      <c r="C329" s="95"/>
      <c r="D329" s="95"/>
      <c r="E329" s="95"/>
      <c r="F329" s="95"/>
      <c r="G329" s="95"/>
      <c r="H329" s="95"/>
      <c r="I329" s="95"/>
    </row>
    <row r="330" spans="1:9" x14ac:dyDescent="0.2">
      <c r="A330" s="95"/>
      <c r="B330" s="95"/>
      <c r="C330" s="95"/>
      <c r="D330" s="95"/>
      <c r="E330" s="95"/>
      <c r="F330" s="95"/>
      <c r="G330" s="95"/>
      <c r="H330" s="95"/>
      <c r="I330" s="95"/>
    </row>
    <row r="331" spans="1:9" x14ac:dyDescent="0.2">
      <c r="A331" s="95"/>
      <c r="B331" s="95"/>
      <c r="C331" s="95"/>
      <c r="D331" s="95"/>
      <c r="E331" s="95"/>
      <c r="F331" s="95"/>
      <c r="G331" s="95"/>
      <c r="H331" s="95"/>
      <c r="I331" s="95"/>
    </row>
    <row r="332" spans="1:9" x14ac:dyDescent="0.2">
      <c r="A332" s="95"/>
      <c r="B332" s="95"/>
      <c r="C332" s="95"/>
      <c r="D332" s="95"/>
      <c r="E332" s="95"/>
      <c r="F332" s="95"/>
      <c r="G332" s="95"/>
      <c r="H332" s="95"/>
      <c r="I332" s="95"/>
    </row>
    <row r="333" spans="1:9" x14ac:dyDescent="0.2">
      <c r="A333" s="95"/>
      <c r="B333" s="95"/>
      <c r="C333" s="95"/>
      <c r="D333" s="95"/>
      <c r="E333" s="95"/>
      <c r="F333" s="95"/>
      <c r="G333" s="95"/>
      <c r="H333" s="95"/>
      <c r="I333" s="95"/>
    </row>
    <row r="334" spans="1:9" x14ac:dyDescent="0.2">
      <c r="A334" s="95"/>
      <c r="B334" s="95"/>
      <c r="C334" s="95"/>
      <c r="D334" s="95"/>
      <c r="E334" s="95"/>
      <c r="F334" s="95"/>
      <c r="G334" s="95"/>
      <c r="H334" s="95"/>
      <c r="I334" s="95"/>
    </row>
    <row r="335" spans="1:9" x14ac:dyDescent="0.2">
      <c r="A335" s="95"/>
      <c r="B335" s="95"/>
      <c r="C335" s="95"/>
      <c r="D335" s="95"/>
      <c r="E335" s="95"/>
      <c r="F335" s="95"/>
      <c r="G335" s="95"/>
      <c r="H335" s="95"/>
      <c r="I335" s="95"/>
    </row>
    <row r="336" spans="1:9" x14ac:dyDescent="0.2">
      <c r="A336" s="95"/>
      <c r="B336" s="95"/>
      <c r="C336" s="95"/>
      <c r="D336" s="95"/>
      <c r="E336" s="95"/>
      <c r="F336" s="95"/>
      <c r="G336" s="95"/>
      <c r="H336" s="95"/>
      <c r="I336" s="95"/>
    </row>
    <row r="337" spans="1:9" x14ac:dyDescent="0.2">
      <c r="A337" s="95"/>
      <c r="B337" s="95"/>
      <c r="C337" s="95"/>
      <c r="D337" s="95"/>
      <c r="E337" s="95"/>
      <c r="F337" s="95"/>
      <c r="G337" s="95"/>
      <c r="H337" s="95"/>
      <c r="I337" s="95"/>
    </row>
    <row r="338" spans="1:9" x14ac:dyDescent="0.2">
      <c r="A338" s="95"/>
      <c r="B338" s="95"/>
      <c r="C338" s="95"/>
      <c r="D338" s="95"/>
      <c r="E338" s="95"/>
      <c r="F338" s="95"/>
      <c r="G338" s="95"/>
      <c r="H338" s="95"/>
      <c r="I338" s="95"/>
    </row>
    <row r="339" spans="1:9" x14ac:dyDescent="0.2">
      <c r="A339" s="95"/>
      <c r="B339" s="95"/>
      <c r="C339" s="95"/>
      <c r="D339" s="95"/>
      <c r="E339" s="95"/>
      <c r="F339" s="95"/>
      <c r="G339" s="95"/>
      <c r="H339" s="95"/>
      <c r="I339" s="95"/>
    </row>
    <row r="340" spans="1:9" x14ac:dyDescent="0.2">
      <c r="A340" s="95"/>
      <c r="B340" s="95"/>
      <c r="C340" s="95"/>
      <c r="D340" s="95"/>
      <c r="E340" s="95"/>
      <c r="F340" s="95"/>
      <c r="G340" s="95"/>
      <c r="H340" s="95"/>
      <c r="I340" s="95"/>
    </row>
    <row r="341" spans="1:9" x14ac:dyDescent="0.2">
      <c r="A341" s="95"/>
      <c r="B341" s="95"/>
      <c r="C341" s="95"/>
      <c r="D341" s="95"/>
      <c r="E341" s="95"/>
      <c r="F341" s="95"/>
      <c r="G341" s="95"/>
      <c r="H341" s="95"/>
      <c r="I341" s="95"/>
    </row>
    <row r="342" spans="1:9" x14ac:dyDescent="0.2">
      <c r="A342" s="95"/>
      <c r="B342" s="95"/>
      <c r="C342" s="95"/>
      <c r="D342" s="95"/>
      <c r="E342" s="95"/>
      <c r="F342" s="95"/>
      <c r="G342" s="95"/>
      <c r="H342" s="95"/>
      <c r="I342" s="95"/>
    </row>
    <row r="343" spans="1:9" x14ac:dyDescent="0.2">
      <c r="A343" s="95"/>
      <c r="B343" s="95"/>
      <c r="C343" s="95"/>
      <c r="D343" s="95"/>
      <c r="E343" s="95"/>
      <c r="F343" s="95"/>
      <c r="G343" s="95"/>
      <c r="H343" s="95"/>
      <c r="I343" s="95"/>
    </row>
    <row r="344" spans="1:9" x14ac:dyDescent="0.2">
      <c r="A344" s="95"/>
      <c r="B344" s="95"/>
      <c r="C344" s="95"/>
      <c r="D344" s="95"/>
      <c r="E344" s="95"/>
      <c r="F344" s="95"/>
      <c r="G344" s="95"/>
      <c r="H344" s="95"/>
      <c r="I344" s="95"/>
    </row>
    <row r="345" spans="1:9" x14ac:dyDescent="0.2">
      <c r="A345" s="95"/>
      <c r="B345" s="95"/>
      <c r="C345" s="95"/>
      <c r="D345" s="95"/>
      <c r="E345" s="95"/>
      <c r="F345" s="95"/>
      <c r="G345" s="95"/>
      <c r="H345" s="95"/>
      <c r="I345" s="95"/>
    </row>
    <row r="346" spans="1:9" x14ac:dyDescent="0.2">
      <c r="A346" s="95"/>
      <c r="B346" s="95"/>
      <c r="C346" s="95"/>
      <c r="D346" s="95"/>
      <c r="E346" s="95"/>
      <c r="F346" s="95"/>
      <c r="G346" s="95"/>
      <c r="H346" s="95"/>
      <c r="I346" s="95"/>
    </row>
    <row r="347" spans="1:9" x14ac:dyDescent="0.2">
      <c r="A347" s="95"/>
      <c r="B347" s="95"/>
      <c r="C347" s="95"/>
      <c r="D347" s="95"/>
      <c r="E347" s="95"/>
      <c r="F347" s="95"/>
      <c r="G347" s="95"/>
      <c r="H347" s="95"/>
      <c r="I347" s="95"/>
    </row>
    <row r="348" spans="1:9" x14ac:dyDescent="0.2">
      <c r="A348" s="95"/>
      <c r="B348" s="95"/>
      <c r="C348" s="95"/>
      <c r="D348" s="95"/>
      <c r="E348" s="95"/>
      <c r="F348" s="95"/>
      <c r="G348" s="95"/>
      <c r="H348" s="95"/>
      <c r="I348" s="95"/>
    </row>
    <row r="349" spans="1:9" x14ac:dyDescent="0.2">
      <c r="A349" s="95"/>
      <c r="B349" s="95"/>
      <c r="C349" s="95"/>
      <c r="D349" s="95"/>
      <c r="E349" s="95"/>
      <c r="F349" s="95"/>
      <c r="G349" s="95"/>
      <c r="H349" s="95"/>
      <c r="I349" s="95"/>
    </row>
    <row r="350" spans="1:9" x14ac:dyDescent="0.2">
      <c r="A350" s="95"/>
      <c r="B350" s="95"/>
      <c r="C350" s="95"/>
      <c r="D350" s="95"/>
      <c r="E350" s="95"/>
      <c r="F350" s="95"/>
      <c r="G350" s="95"/>
      <c r="H350" s="95"/>
      <c r="I350" s="95"/>
    </row>
    <row r="351" spans="1:9" x14ac:dyDescent="0.2">
      <c r="A351" s="95"/>
      <c r="B351" s="95"/>
      <c r="C351" s="95"/>
      <c r="D351" s="95"/>
      <c r="E351" s="95"/>
      <c r="F351" s="95"/>
      <c r="G351" s="95"/>
      <c r="H351" s="95"/>
      <c r="I351" s="95"/>
    </row>
    <row r="352" spans="1:9" x14ac:dyDescent="0.2">
      <c r="A352" s="95"/>
      <c r="B352" s="95"/>
      <c r="C352" s="95"/>
      <c r="D352" s="95"/>
      <c r="E352" s="95"/>
      <c r="F352" s="95"/>
      <c r="G352" s="95"/>
      <c r="H352" s="95"/>
      <c r="I352" s="95"/>
    </row>
    <row r="353" spans="1:9" x14ac:dyDescent="0.2">
      <c r="A353" s="95"/>
      <c r="B353" s="95"/>
      <c r="C353" s="95"/>
      <c r="D353" s="95"/>
      <c r="E353" s="95"/>
      <c r="F353" s="95"/>
      <c r="G353" s="95"/>
      <c r="H353" s="95"/>
      <c r="I353" s="95"/>
    </row>
    <row r="354" spans="1:9" x14ac:dyDescent="0.2">
      <c r="A354" s="95"/>
      <c r="B354" s="95"/>
      <c r="C354" s="95"/>
      <c r="D354" s="95"/>
      <c r="E354" s="95"/>
      <c r="F354" s="95"/>
      <c r="G354" s="95"/>
      <c r="H354" s="95"/>
      <c r="I354" s="95"/>
    </row>
    <row r="355" spans="1:9" x14ac:dyDescent="0.2">
      <c r="A355" s="95"/>
      <c r="B355" s="95"/>
      <c r="C355" s="95"/>
      <c r="D355" s="95"/>
      <c r="E355" s="95"/>
      <c r="F355" s="95"/>
      <c r="G355" s="95"/>
      <c r="H355" s="95"/>
      <c r="I355" s="95"/>
    </row>
    <row r="356" spans="1:9" x14ac:dyDescent="0.2">
      <c r="A356" s="95"/>
      <c r="B356" s="95"/>
      <c r="C356" s="95"/>
      <c r="D356" s="95"/>
      <c r="E356" s="95"/>
      <c r="F356" s="95"/>
      <c r="G356" s="95"/>
      <c r="H356" s="95"/>
      <c r="I356" s="95"/>
    </row>
    <row r="357" spans="1:9" x14ac:dyDescent="0.2">
      <c r="A357" s="95"/>
      <c r="B357" s="95"/>
      <c r="C357" s="95"/>
      <c r="D357" s="95"/>
      <c r="E357" s="95"/>
      <c r="F357" s="95"/>
      <c r="G357" s="95"/>
      <c r="H357" s="95"/>
      <c r="I357" s="95"/>
    </row>
    <row r="358" spans="1:9" x14ac:dyDescent="0.2">
      <c r="A358" s="95"/>
      <c r="B358" s="95"/>
      <c r="C358" s="95"/>
      <c r="D358" s="95"/>
      <c r="E358" s="95"/>
      <c r="F358" s="95"/>
      <c r="G358" s="95"/>
      <c r="H358" s="95"/>
      <c r="I358" s="95"/>
    </row>
    <row r="359" spans="1:9" x14ac:dyDescent="0.2">
      <c r="A359" s="95"/>
      <c r="B359" s="95"/>
      <c r="C359" s="95"/>
      <c r="D359" s="95"/>
      <c r="E359" s="95"/>
      <c r="F359" s="95"/>
      <c r="G359" s="95"/>
      <c r="H359" s="95"/>
      <c r="I359" s="95"/>
    </row>
    <row r="360" spans="1:9" x14ac:dyDescent="0.2">
      <c r="A360" s="95"/>
      <c r="B360" s="95"/>
      <c r="C360" s="95"/>
      <c r="D360" s="95"/>
      <c r="E360" s="95"/>
      <c r="F360" s="95"/>
      <c r="G360" s="95"/>
      <c r="H360" s="95"/>
      <c r="I360" s="95"/>
    </row>
    <row r="361" spans="1:9" x14ac:dyDescent="0.2">
      <c r="A361" s="95"/>
      <c r="B361" s="95"/>
      <c r="C361" s="95"/>
      <c r="D361" s="95"/>
      <c r="E361" s="95"/>
      <c r="F361" s="95"/>
      <c r="G361" s="95"/>
      <c r="H361" s="95"/>
      <c r="I361" s="95"/>
    </row>
    <row r="362" spans="1:9" x14ac:dyDescent="0.2">
      <c r="A362" s="95"/>
      <c r="B362" s="95"/>
      <c r="C362" s="95"/>
      <c r="D362" s="95"/>
      <c r="E362" s="95"/>
      <c r="F362" s="95"/>
      <c r="G362" s="95"/>
      <c r="H362" s="95"/>
      <c r="I362" s="95"/>
    </row>
    <row r="363" spans="1:9" x14ac:dyDescent="0.2">
      <c r="A363" s="95"/>
      <c r="B363" s="95"/>
      <c r="C363" s="95"/>
      <c r="D363" s="95"/>
      <c r="E363" s="95"/>
      <c r="F363" s="95"/>
      <c r="G363" s="95"/>
      <c r="H363" s="95"/>
      <c r="I363" s="95"/>
    </row>
    <row r="364" spans="1:9" x14ac:dyDescent="0.2">
      <c r="A364" s="95"/>
      <c r="B364" s="95"/>
      <c r="C364" s="95"/>
      <c r="D364" s="95"/>
      <c r="E364" s="95"/>
      <c r="F364" s="95"/>
      <c r="G364" s="95"/>
      <c r="H364" s="95"/>
      <c r="I364" s="95"/>
    </row>
    <row r="365" spans="1:9" x14ac:dyDescent="0.2">
      <c r="A365" s="95"/>
      <c r="B365" s="95"/>
      <c r="C365" s="95"/>
      <c r="D365" s="95"/>
      <c r="E365" s="95"/>
      <c r="F365" s="95"/>
      <c r="G365" s="95"/>
      <c r="H365" s="95"/>
      <c r="I365" s="95"/>
    </row>
    <row r="366" spans="1:9" x14ac:dyDescent="0.2">
      <c r="A366" s="95"/>
      <c r="B366" s="95"/>
      <c r="C366" s="95"/>
      <c r="D366" s="95"/>
      <c r="E366" s="95"/>
      <c r="F366" s="95"/>
      <c r="G366" s="95"/>
      <c r="H366" s="95"/>
      <c r="I366" s="95"/>
    </row>
    <row r="367" spans="1:9" x14ac:dyDescent="0.2">
      <c r="A367" s="95"/>
      <c r="B367" s="95"/>
      <c r="C367" s="95"/>
      <c r="D367" s="95"/>
      <c r="E367" s="95"/>
      <c r="F367" s="95"/>
      <c r="G367" s="95"/>
      <c r="H367" s="95"/>
      <c r="I367" s="95"/>
    </row>
    <row r="368" spans="1:9" x14ac:dyDescent="0.2">
      <c r="A368" s="95"/>
      <c r="B368" s="95"/>
      <c r="C368" s="95"/>
      <c r="D368" s="95"/>
      <c r="E368" s="95"/>
      <c r="F368" s="95"/>
      <c r="G368" s="95"/>
      <c r="H368" s="95"/>
      <c r="I368" s="95"/>
    </row>
    <row r="369" spans="1:9" x14ac:dyDescent="0.2">
      <c r="A369" s="95"/>
      <c r="B369" s="95"/>
      <c r="C369" s="95"/>
      <c r="D369" s="95"/>
      <c r="E369" s="95"/>
      <c r="F369" s="95"/>
      <c r="G369" s="95"/>
      <c r="H369" s="95"/>
      <c r="I369" s="95"/>
    </row>
    <row r="370" spans="1:9" x14ac:dyDescent="0.2">
      <c r="A370" s="95"/>
      <c r="B370" s="95"/>
      <c r="C370" s="95"/>
      <c r="D370" s="95"/>
      <c r="E370" s="95"/>
      <c r="F370" s="95"/>
      <c r="G370" s="95"/>
      <c r="H370" s="95"/>
      <c r="I370" s="95"/>
    </row>
    <row r="371" spans="1:9" x14ac:dyDescent="0.2">
      <c r="A371" s="95"/>
      <c r="B371" s="95"/>
      <c r="C371" s="95"/>
      <c r="D371" s="95"/>
      <c r="E371" s="95"/>
      <c r="F371" s="95"/>
      <c r="G371" s="95"/>
      <c r="H371" s="95"/>
      <c r="I371" s="95"/>
    </row>
    <row r="372" spans="1:9" x14ac:dyDescent="0.2">
      <c r="A372" s="95"/>
      <c r="B372" s="95"/>
      <c r="C372" s="95"/>
      <c r="D372" s="95"/>
      <c r="E372" s="95"/>
      <c r="F372" s="95"/>
      <c r="G372" s="95"/>
      <c r="H372" s="95"/>
      <c r="I372" s="95"/>
    </row>
    <row r="373" spans="1:9" x14ac:dyDescent="0.2">
      <c r="A373" s="95"/>
      <c r="B373" s="95"/>
      <c r="C373" s="95"/>
      <c r="D373" s="95"/>
      <c r="E373" s="95"/>
      <c r="F373" s="95"/>
      <c r="G373" s="95"/>
      <c r="H373" s="95"/>
      <c r="I373" s="95"/>
    </row>
    <row r="374" spans="1:9" x14ac:dyDescent="0.2">
      <c r="A374" s="95"/>
      <c r="B374" s="95"/>
      <c r="C374" s="95"/>
      <c r="D374" s="95"/>
      <c r="E374" s="95"/>
      <c r="F374" s="95"/>
      <c r="G374" s="95"/>
      <c r="H374" s="95"/>
      <c r="I374" s="95"/>
    </row>
    <row r="375" spans="1:9" x14ac:dyDescent="0.2">
      <c r="A375" s="95"/>
      <c r="B375" s="95"/>
      <c r="C375" s="95"/>
      <c r="D375" s="95"/>
      <c r="E375" s="95"/>
      <c r="F375" s="95"/>
      <c r="G375" s="95"/>
      <c r="H375" s="95"/>
      <c r="I375" s="95"/>
    </row>
    <row r="376" spans="1:9" x14ac:dyDescent="0.2">
      <c r="A376" s="95"/>
      <c r="B376" s="95"/>
      <c r="C376" s="95"/>
      <c r="D376" s="95"/>
      <c r="E376" s="95"/>
      <c r="F376" s="95"/>
      <c r="G376" s="95"/>
      <c r="H376" s="95"/>
      <c r="I376" s="95"/>
    </row>
    <row r="377" spans="1:9" x14ac:dyDescent="0.2">
      <c r="A377" s="95"/>
      <c r="B377" s="95"/>
      <c r="C377" s="95"/>
      <c r="D377" s="95"/>
      <c r="E377" s="95"/>
      <c r="F377" s="95"/>
      <c r="G377" s="95"/>
      <c r="H377" s="95"/>
      <c r="I377" s="95"/>
    </row>
    <row r="378" spans="1:9" x14ac:dyDescent="0.2">
      <c r="A378" s="95"/>
      <c r="B378" s="95"/>
      <c r="C378" s="95"/>
      <c r="D378" s="95"/>
      <c r="E378" s="95"/>
      <c r="F378" s="95"/>
      <c r="G378" s="95"/>
      <c r="H378" s="95"/>
      <c r="I378" s="95"/>
    </row>
    <row r="379" spans="1:9" x14ac:dyDescent="0.2">
      <c r="A379" s="95"/>
      <c r="B379" s="95"/>
      <c r="C379" s="95"/>
      <c r="D379" s="95"/>
      <c r="E379" s="95"/>
      <c r="F379" s="95"/>
      <c r="G379" s="95"/>
      <c r="H379" s="95"/>
      <c r="I379" s="95"/>
    </row>
    <row r="380" spans="1:9" x14ac:dyDescent="0.2">
      <c r="A380" s="95"/>
      <c r="B380" s="95"/>
      <c r="C380" s="95"/>
      <c r="D380" s="95"/>
      <c r="E380" s="95"/>
      <c r="F380" s="95"/>
      <c r="G380" s="95"/>
      <c r="H380" s="95"/>
      <c r="I380" s="95"/>
    </row>
    <row r="381" spans="1:9" x14ac:dyDescent="0.2">
      <c r="A381" s="95"/>
      <c r="B381" s="95"/>
      <c r="C381" s="95"/>
      <c r="D381" s="95"/>
      <c r="E381" s="95"/>
      <c r="F381" s="95"/>
      <c r="G381" s="95"/>
      <c r="H381" s="95"/>
      <c r="I381" s="95"/>
    </row>
    <row r="382" spans="1:9" x14ac:dyDescent="0.2">
      <c r="A382" s="95"/>
      <c r="B382" s="95"/>
      <c r="C382" s="95"/>
      <c r="D382" s="95"/>
      <c r="E382" s="95"/>
      <c r="F382" s="95"/>
      <c r="G382" s="95"/>
      <c r="H382" s="95"/>
      <c r="I382" s="95"/>
    </row>
    <row r="383" spans="1:9" x14ac:dyDescent="0.2">
      <c r="A383" s="95"/>
      <c r="B383" s="95"/>
      <c r="C383" s="95"/>
      <c r="D383" s="95"/>
      <c r="E383" s="95"/>
      <c r="F383" s="95"/>
      <c r="G383" s="95"/>
      <c r="H383" s="95"/>
      <c r="I383" s="95"/>
    </row>
    <row r="384" spans="1:9" x14ac:dyDescent="0.2">
      <c r="A384" s="95"/>
      <c r="B384" s="95"/>
      <c r="C384" s="95"/>
      <c r="D384" s="95"/>
      <c r="E384" s="95"/>
      <c r="F384" s="95"/>
      <c r="G384" s="95"/>
      <c r="H384" s="95"/>
      <c r="I384" s="95"/>
    </row>
    <row r="385" spans="1:9" x14ac:dyDescent="0.2">
      <c r="A385" s="95"/>
      <c r="B385" s="95"/>
      <c r="C385" s="95"/>
      <c r="D385" s="95"/>
      <c r="E385" s="95"/>
      <c r="F385" s="95"/>
      <c r="G385" s="95"/>
      <c r="H385" s="95"/>
      <c r="I385" s="95"/>
    </row>
    <row r="386" spans="1:9" x14ac:dyDescent="0.2">
      <c r="A386" s="95"/>
      <c r="B386" s="95"/>
      <c r="C386" s="95"/>
      <c r="D386" s="95"/>
      <c r="E386" s="95"/>
      <c r="F386" s="95"/>
      <c r="G386" s="95"/>
      <c r="H386" s="95"/>
      <c r="I386" s="95"/>
    </row>
    <row r="387" spans="1:9" x14ac:dyDescent="0.2">
      <c r="A387" s="95"/>
      <c r="B387" s="95"/>
      <c r="C387" s="95"/>
      <c r="D387" s="95"/>
      <c r="E387" s="95"/>
      <c r="F387" s="95"/>
      <c r="G387" s="95"/>
      <c r="H387" s="95"/>
      <c r="I387" s="95"/>
    </row>
    <row r="388" spans="1:9" x14ac:dyDescent="0.2">
      <c r="A388" s="95"/>
      <c r="B388" s="95"/>
      <c r="C388" s="95"/>
      <c r="D388" s="95"/>
      <c r="E388" s="95"/>
      <c r="F388" s="95"/>
      <c r="G388" s="95"/>
      <c r="H388" s="95"/>
      <c r="I388" s="95"/>
    </row>
    <row r="389" spans="1:9" x14ac:dyDescent="0.2">
      <c r="A389" s="95"/>
      <c r="B389" s="95"/>
      <c r="C389" s="95"/>
      <c r="D389" s="95"/>
      <c r="E389" s="95"/>
      <c r="F389" s="95"/>
      <c r="G389" s="95"/>
      <c r="H389" s="95"/>
      <c r="I389" s="95"/>
    </row>
    <row r="390" spans="1:9" x14ac:dyDescent="0.2">
      <c r="A390" s="95"/>
      <c r="B390" s="95"/>
      <c r="C390" s="95"/>
      <c r="D390" s="95"/>
      <c r="E390" s="95"/>
      <c r="F390" s="95"/>
      <c r="G390" s="95"/>
      <c r="H390" s="95"/>
      <c r="I390" s="95"/>
    </row>
    <row r="391" spans="1:9" x14ac:dyDescent="0.2">
      <c r="A391" s="95"/>
      <c r="B391" s="95"/>
      <c r="C391" s="95"/>
      <c r="D391" s="95"/>
      <c r="E391" s="95"/>
      <c r="F391" s="95"/>
      <c r="G391" s="95"/>
      <c r="H391" s="95"/>
      <c r="I391" s="95"/>
    </row>
    <row r="392" spans="1:9" x14ac:dyDescent="0.2">
      <c r="A392" s="95"/>
      <c r="B392" s="95"/>
      <c r="C392" s="95"/>
      <c r="D392" s="95"/>
      <c r="E392" s="95"/>
      <c r="F392" s="95"/>
      <c r="G392" s="95"/>
      <c r="H392" s="95"/>
      <c r="I392" s="95"/>
    </row>
    <row r="393" spans="1:9" x14ac:dyDescent="0.2">
      <c r="A393" s="95"/>
      <c r="B393" s="95"/>
      <c r="C393" s="95"/>
      <c r="D393" s="95"/>
      <c r="E393" s="95"/>
      <c r="F393" s="95"/>
      <c r="G393" s="95"/>
      <c r="H393" s="95"/>
      <c r="I393" s="95"/>
    </row>
    <row r="394" spans="1:9" x14ac:dyDescent="0.2">
      <c r="A394" s="95"/>
      <c r="B394" s="95"/>
      <c r="C394" s="95"/>
      <c r="D394" s="95"/>
      <c r="E394" s="95"/>
      <c r="F394" s="95"/>
      <c r="G394" s="95"/>
      <c r="H394" s="95"/>
      <c r="I394" s="95"/>
    </row>
    <row r="395" spans="1:9" x14ac:dyDescent="0.2">
      <c r="A395" s="95"/>
      <c r="B395" s="95"/>
      <c r="C395" s="95"/>
      <c r="D395" s="95"/>
      <c r="E395" s="95"/>
      <c r="F395" s="95"/>
      <c r="G395" s="95"/>
      <c r="H395" s="95"/>
      <c r="I395" s="95"/>
    </row>
    <row r="396" spans="1:9" x14ac:dyDescent="0.2">
      <c r="A396" s="95"/>
      <c r="B396" s="95"/>
      <c r="C396" s="95"/>
      <c r="D396" s="95"/>
      <c r="E396" s="95"/>
      <c r="F396" s="95"/>
      <c r="G396" s="95"/>
      <c r="H396" s="95"/>
      <c r="I396" s="95"/>
    </row>
    <row r="397" spans="1:9" x14ac:dyDescent="0.2">
      <c r="A397" s="95"/>
      <c r="B397" s="95"/>
      <c r="C397" s="95"/>
      <c r="D397" s="95"/>
      <c r="E397" s="95"/>
      <c r="F397" s="95"/>
      <c r="G397" s="95"/>
      <c r="H397" s="95"/>
      <c r="I397" s="95"/>
    </row>
    <row r="398" spans="1:9" x14ac:dyDescent="0.2">
      <c r="A398" s="95"/>
      <c r="B398" s="95"/>
      <c r="C398" s="95"/>
      <c r="D398" s="95"/>
      <c r="E398" s="95"/>
      <c r="F398" s="95"/>
      <c r="G398" s="95"/>
      <c r="H398" s="95"/>
      <c r="I398" s="95"/>
    </row>
    <row r="399" spans="1:9" x14ac:dyDescent="0.2">
      <c r="A399" s="95"/>
      <c r="B399" s="95"/>
      <c r="C399" s="95"/>
      <c r="D399" s="95"/>
      <c r="E399" s="95"/>
      <c r="F399" s="95"/>
      <c r="G399" s="95"/>
      <c r="H399" s="95"/>
      <c r="I399" s="95"/>
    </row>
    <row r="400" spans="1:9" x14ac:dyDescent="0.2">
      <c r="A400" s="95"/>
      <c r="B400" s="95"/>
      <c r="C400" s="95"/>
      <c r="D400" s="95"/>
      <c r="E400" s="95"/>
      <c r="F400" s="95"/>
      <c r="G400" s="95"/>
      <c r="H400" s="95"/>
      <c r="I400" s="95"/>
    </row>
    <row r="401" spans="1:9" x14ac:dyDescent="0.2">
      <c r="A401" s="95"/>
      <c r="B401" s="95"/>
      <c r="C401" s="95"/>
      <c r="D401" s="95"/>
      <c r="E401" s="95"/>
      <c r="F401" s="95"/>
      <c r="G401" s="95"/>
      <c r="H401" s="95"/>
      <c r="I401" s="95"/>
    </row>
    <row r="402" spans="1:9" x14ac:dyDescent="0.2">
      <c r="A402" s="95"/>
      <c r="B402" s="95"/>
      <c r="C402" s="95"/>
      <c r="D402" s="95"/>
      <c r="E402" s="95"/>
      <c r="F402" s="95"/>
      <c r="G402" s="95"/>
      <c r="H402" s="95"/>
      <c r="I402" s="95"/>
    </row>
    <row r="403" spans="1:9" x14ac:dyDescent="0.2">
      <c r="A403" s="95"/>
      <c r="B403" s="95"/>
      <c r="C403" s="95"/>
      <c r="D403" s="95"/>
      <c r="E403" s="95"/>
      <c r="F403" s="95"/>
      <c r="G403" s="95"/>
      <c r="H403" s="95"/>
      <c r="I403" s="95"/>
    </row>
    <row r="404" spans="1:9" x14ac:dyDescent="0.2">
      <c r="A404" s="95"/>
      <c r="B404" s="95"/>
      <c r="C404" s="95"/>
      <c r="D404" s="95"/>
      <c r="E404" s="95"/>
      <c r="F404" s="95"/>
      <c r="G404" s="95"/>
      <c r="H404" s="95"/>
      <c r="I404" s="95"/>
    </row>
    <row r="405" spans="1:9" x14ac:dyDescent="0.2">
      <c r="A405" s="95"/>
      <c r="B405" s="95"/>
      <c r="C405" s="95"/>
      <c r="D405" s="95"/>
      <c r="E405" s="95"/>
      <c r="F405" s="95"/>
      <c r="G405" s="95"/>
      <c r="H405" s="95"/>
      <c r="I405" s="95"/>
    </row>
    <row r="406" spans="1:9" x14ac:dyDescent="0.2">
      <c r="A406" s="95"/>
      <c r="B406" s="95"/>
      <c r="C406" s="95"/>
      <c r="D406" s="95"/>
      <c r="E406" s="95"/>
      <c r="F406" s="95"/>
      <c r="G406" s="95"/>
      <c r="H406" s="95"/>
      <c r="I406" s="95"/>
    </row>
    <row r="407" spans="1:9" x14ac:dyDescent="0.2">
      <c r="A407" s="95"/>
      <c r="B407" s="95"/>
      <c r="C407" s="95"/>
      <c r="D407" s="95"/>
      <c r="E407" s="95"/>
      <c r="F407" s="95"/>
      <c r="G407" s="95"/>
      <c r="H407" s="95"/>
      <c r="I407" s="95"/>
    </row>
    <row r="408" spans="1:9" x14ac:dyDescent="0.2">
      <c r="A408" s="95"/>
      <c r="B408" s="95"/>
      <c r="C408" s="95"/>
      <c r="D408" s="95"/>
      <c r="E408" s="95"/>
      <c r="F408" s="95"/>
      <c r="G408" s="95"/>
      <c r="H408" s="95"/>
      <c r="I408" s="95"/>
    </row>
    <row r="409" spans="1:9" x14ac:dyDescent="0.2">
      <c r="A409" s="95"/>
      <c r="B409" s="95"/>
      <c r="C409" s="95"/>
      <c r="D409" s="95"/>
      <c r="E409" s="95"/>
      <c r="F409" s="95"/>
      <c r="G409" s="95"/>
      <c r="H409" s="95"/>
      <c r="I409" s="95"/>
    </row>
    <row r="410" spans="1:9" x14ac:dyDescent="0.2">
      <c r="A410" s="95"/>
      <c r="B410" s="95"/>
      <c r="C410" s="95"/>
      <c r="D410" s="95"/>
      <c r="E410" s="95"/>
      <c r="F410" s="95"/>
      <c r="G410" s="95"/>
      <c r="H410" s="95"/>
      <c r="I410" s="95"/>
    </row>
    <row r="411" spans="1:9" x14ac:dyDescent="0.2">
      <c r="A411" s="95"/>
      <c r="B411" s="95"/>
      <c r="C411" s="95"/>
      <c r="D411" s="95"/>
      <c r="E411" s="95"/>
      <c r="F411" s="95"/>
      <c r="G411" s="95"/>
      <c r="H411" s="95"/>
      <c r="I411" s="95"/>
    </row>
    <row r="412" spans="1:9" x14ac:dyDescent="0.2">
      <c r="A412" s="95"/>
      <c r="B412" s="95"/>
      <c r="C412" s="95"/>
      <c r="D412" s="95"/>
      <c r="E412" s="95"/>
      <c r="F412" s="95"/>
      <c r="G412" s="95"/>
      <c r="H412" s="95"/>
      <c r="I412" s="95"/>
    </row>
    <row r="413" spans="1:9" x14ac:dyDescent="0.2">
      <c r="A413" s="95"/>
      <c r="B413" s="95"/>
      <c r="C413" s="95"/>
      <c r="D413" s="95"/>
      <c r="E413" s="95"/>
      <c r="F413" s="95"/>
      <c r="G413" s="95"/>
      <c r="H413" s="95"/>
      <c r="I413" s="95"/>
    </row>
    <row r="414" spans="1:9" x14ac:dyDescent="0.2">
      <c r="A414" s="95"/>
      <c r="B414" s="95"/>
      <c r="C414" s="95"/>
      <c r="D414" s="95"/>
      <c r="E414" s="95"/>
      <c r="F414" s="95"/>
      <c r="G414" s="95"/>
      <c r="H414" s="95"/>
      <c r="I414" s="95"/>
    </row>
    <row r="415" spans="1:9" x14ac:dyDescent="0.2">
      <c r="A415" s="95"/>
      <c r="B415" s="95"/>
      <c r="C415" s="95"/>
      <c r="D415" s="95"/>
      <c r="E415" s="95"/>
      <c r="F415" s="95"/>
      <c r="G415" s="95"/>
      <c r="H415" s="95"/>
      <c r="I415" s="95"/>
    </row>
    <row r="416" spans="1:9" x14ac:dyDescent="0.2">
      <c r="A416" s="95"/>
      <c r="B416" s="95"/>
      <c r="C416" s="95"/>
      <c r="D416" s="95"/>
      <c r="E416" s="95"/>
      <c r="F416" s="95"/>
      <c r="G416" s="95"/>
      <c r="H416" s="95"/>
      <c r="I416" s="95"/>
    </row>
    <row r="417" spans="1:9" x14ac:dyDescent="0.2">
      <c r="A417" s="95"/>
      <c r="B417" s="95"/>
      <c r="C417" s="95"/>
      <c r="D417" s="95"/>
      <c r="E417" s="95"/>
      <c r="F417" s="95"/>
      <c r="G417" s="95"/>
      <c r="H417" s="95"/>
      <c r="I417" s="95"/>
    </row>
    <row r="418" spans="1:9" x14ac:dyDescent="0.2">
      <c r="A418" s="95"/>
      <c r="B418" s="95"/>
      <c r="C418" s="95"/>
      <c r="D418" s="95"/>
      <c r="E418" s="95"/>
      <c r="F418" s="95"/>
      <c r="G418" s="95"/>
      <c r="H418" s="95"/>
      <c r="I418" s="95"/>
    </row>
    <row r="419" spans="1:9" x14ac:dyDescent="0.2">
      <c r="A419" s="95"/>
      <c r="B419" s="95"/>
      <c r="C419" s="95"/>
      <c r="D419" s="95"/>
      <c r="E419" s="95"/>
      <c r="F419" s="95"/>
      <c r="G419" s="95"/>
      <c r="H419" s="95"/>
      <c r="I419" s="95"/>
    </row>
    <row r="420" spans="1:9" x14ac:dyDescent="0.2">
      <c r="A420" s="95"/>
      <c r="B420" s="95"/>
      <c r="C420" s="95"/>
      <c r="D420" s="95"/>
      <c r="E420" s="95"/>
      <c r="F420" s="95"/>
      <c r="G420" s="95"/>
      <c r="H420" s="95"/>
      <c r="I420" s="95"/>
    </row>
    <row r="421" spans="1:9" x14ac:dyDescent="0.2">
      <c r="A421" s="95"/>
      <c r="B421" s="95"/>
      <c r="C421" s="95"/>
      <c r="D421" s="95"/>
      <c r="E421" s="95"/>
      <c r="F421" s="95"/>
      <c r="G421" s="95"/>
      <c r="H421" s="95"/>
      <c r="I421" s="95"/>
    </row>
    <row r="422" spans="1:9" x14ac:dyDescent="0.2">
      <c r="A422" s="95"/>
      <c r="B422" s="95"/>
      <c r="C422" s="95"/>
      <c r="D422" s="95"/>
      <c r="E422" s="95"/>
      <c r="F422" s="95"/>
      <c r="G422" s="95"/>
      <c r="H422" s="95"/>
      <c r="I422" s="95"/>
    </row>
    <row r="423" spans="1:9" x14ac:dyDescent="0.2">
      <c r="A423" s="95"/>
      <c r="B423" s="95"/>
      <c r="C423" s="95"/>
      <c r="D423" s="95"/>
      <c r="E423" s="95"/>
      <c r="F423" s="95"/>
      <c r="G423" s="95"/>
      <c r="H423" s="95"/>
      <c r="I423" s="95"/>
    </row>
    <row r="424" spans="1:9" x14ac:dyDescent="0.2">
      <c r="A424" s="95"/>
      <c r="B424" s="95"/>
      <c r="C424" s="95"/>
      <c r="D424" s="95"/>
      <c r="E424" s="95"/>
      <c r="F424" s="95"/>
      <c r="G424" s="95"/>
      <c r="H424" s="95"/>
      <c r="I424" s="95"/>
    </row>
    <row r="425" spans="1:9" x14ac:dyDescent="0.2">
      <c r="A425" s="95"/>
      <c r="B425" s="95"/>
      <c r="C425" s="95"/>
      <c r="D425" s="95"/>
      <c r="E425" s="95"/>
      <c r="F425" s="95"/>
      <c r="G425" s="95"/>
      <c r="H425" s="95"/>
      <c r="I425" s="95"/>
    </row>
    <row r="426" spans="1:9" x14ac:dyDescent="0.2">
      <c r="A426" s="95"/>
      <c r="B426" s="95"/>
      <c r="C426" s="95"/>
      <c r="D426" s="95"/>
      <c r="E426" s="95"/>
      <c r="F426" s="95"/>
      <c r="G426" s="95"/>
      <c r="H426" s="95"/>
      <c r="I426" s="95"/>
    </row>
    <row r="427" spans="1:9" x14ac:dyDescent="0.2">
      <c r="A427" s="95"/>
      <c r="B427" s="95"/>
      <c r="C427" s="95"/>
      <c r="D427" s="95"/>
      <c r="E427" s="95"/>
      <c r="F427" s="95"/>
      <c r="G427" s="95"/>
      <c r="H427" s="95"/>
      <c r="I427" s="95"/>
    </row>
    <row r="428" spans="1:9" x14ac:dyDescent="0.2">
      <c r="A428" s="95"/>
      <c r="B428" s="95"/>
      <c r="C428" s="95"/>
      <c r="D428" s="95"/>
      <c r="E428" s="95"/>
      <c r="F428" s="95"/>
      <c r="G428" s="95"/>
      <c r="H428" s="95"/>
      <c r="I428" s="95"/>
    </row>
    <row r="429" spans="1:9" x14ac:dyDescent="0.2">
      <c r="A429" s="95"/>
      <c r="B429" s="95"/>
      <c r="C429" s="95"/>
      <c r="D429" s="95"/>
      <c r="E429" s="95"/>
      <c r="F429" s="95"/>
      <c r="G429" s="95"/>
      <c r="H429" s="95"/>
      <c r="I429" s="95"/>
    </row>
    <row r="430" spans="1:9" x14ac:dyDescent="0.2">
      <c r="A430" s="95"/>
      <c r="B430" s="95"/>
      <c r="C430" s="95"/>
      <c r="D430" s="95"/>
      <c r="E430" s="95"/>
      <c r="F430" s="95"/>
      <c r="G430" s="95"/>
      <c r="H430" s="95"/>
      <c r="I430" s="95"/>
    </row>
    <row r="431" spans="1:9" x14ac:dyDescent="0.2">
      <c r="A431" s="95"/>
      <c r="B431" s="95"/>
      <c r="C431" s="95"/>
      <c r="D431" s="95"/>
      <c r="E431" s="95"/>
      <c r="F431" s="95"/>
      <c r="G431" s="95"/>
      <c r="H431" s="95"/>
      <c r="I431" s="95"/>
    </row>
    <row r="432" spans="1:9" x14ac:dyDescent="0.2">
      <c r="A432" s="95"/>
      <c r="B432" s="95"/>
      <c r="C432" s="95"/>
      <c r="D432" s="95"/>
      <c r="E432" s="95"/>
      <c r="F432" s="95"/>
      <c r="G432" s="95"/>
      <c r="H432" s="95"/>
      <c r="I432" s="95"/>
    </row>
    <row r="433" spans="1:9" x14ac:dyDescent="0.2">
      <c r="A433" s="95"/>
      <c r="B433" s="95"/>
      <c r="C433" s="95"/>
      <c r="D433" s="95"/>
      <c r="E433" s="95"/>
      <c r="F433" s="95"/>
      <c r="G433" s="95"/>
      <c r="H433" s="95"/>
      <c r="I433" s="95"/>
    </row>
    <row r="434" spans="1:9" x14ac:dyDescent="0.2">
      <c r="A434" s="95"/>
      <c r="B434" s="95"/>
      <c r="C434" s="95"/>
      <c r="D434" s="95"/>
      <c r="E434" s="95"/>
      <c r="F434" s="95"/>
      <c r="G434" s="95"/>
      <c r="H434" s="95"/>
      <c r="I434" s="95"/>
    </row>
    <row r="435" spans="1:9" x14ac:dyDescent="0.2">
      <c r="A435" s="95"/>
      <c r="B435" s="95"/>
      <c r="C435" s="95"/>
      <c r="D435" s="95"/>
      <c r="E435" s="95"/>
      <c r="F435" s="95"/>
      <c r="G435" s="95"/>
      <c r="H435" s="95"/>
      <c r="I435" s="95"/>
    </row>
    <row r="436" spans="1:9" x14ac:dyDescent="0.2">
      <c r="A436" s="95"/>
      <c r="B436" s="95"/>
      <c r="C436" s="95"/>
      <c r="D436" s="95"/>
      <c r="E436" s="95"/>
      <c r="F436" s="95"/>
      <c r="G436" s="95"/>
      <c r="H436" s="95"/>
      <c r="I436" s="95"/>
    </row>
    <row r="437" spans="1:9" x14ac:dyDescent="0.2">
      <c r="A437" s="95"/>
      <c r="B437" s="95"/>
      <c r="C437" s="95"/>
      <c r="D437" s="95"/>
      <c r="E437" s="95"/>
      <c r="F437" s="95"/>
      <c r="G437" s="95"/>
      <c r="H437" s="95"/>
      <c r="I437" s="95"/>
    </row>
    <row r="438" spans="1:9" x14ac:dyDescent="0.2">
      <c r="A438" s="95"/>
      <c r="B438" s="95"/>
      <c r="C438" s="95"/>
      <c r="D438" s="95"/>
      <c r="E438" s="95"/>
      <c r="F438" s="95"/>
      <c r="G438" s="95"/>
      <c r="H438" s="95"/>
      <c r="I438" s="95"/>
    </row>
    <row r="439" spans="1:9" x14ac:dyDescent="0.2">
      <c r="A439" s="95"/>
      <c r="B439" s="95"/>
      <c r="C439" s="95"/>
      <c r="D439" s="95"/>
      <c r="E439" s="95"/>
      <c r="F439" s="95"/>
      <c r="G439" s="95"/>
      <c r="H439" s="95"/>
      <c r="I439" s="95"/>
    </row>
    <row r="440" spans="1:9" x14ac:dyDescent="0.2">
      <c r="A440" s="95"/>
      <c r="B440" s="95"/>
      <c r="C440" s="95"/>
      <c r="D440" s="95"/>
      <c r="E440" s="95"/>
      <c r="F440" s="95"/>
      <c r="G440" s="95"/>
      <c r="H440" s="95"/>
      <c r="I440" s="95"/>
    </row>
    <row r="441" spans="1:9" x14ac:dyDescent="0.2">
      <c r="A441" s="95"/>
      <c r="B441" s="95"/>
      <c r="C441" s="95"/>
      <c r="D441" s="95"/>
      <c r="E441" s="95"/>
      <c r="F441" s="95"/>
      <c r="G441" s="95"/>
      <c r="H441" s="95"/>
      <c r="I441" s="95"/>
    </row>
    <row r="442" spans="1:9" x14ac:dyDescent="0.2">
      <c r="A442" s="95"/>
      <c r="B442" s="95"/>
      <c r="C442" s="95"/>
      <c r="D442" s="95"/>
      <c r="E442" s="95"/>
      <c r="F442" s="95"/>
      <c r="G442" s="95"/>
      <c r="H442" s="95"/>
      <c r="I442" s="95"/>
    </row>
    <row r="443" spans="1:9" x14ac:dyDescent="0.2">
      <c r="A443" s="95"/>
      <c r="B443" s="95"/>
      <c r="C443" s="95"/>
      <c r="D443" s="95"/>
      <c r="E443" s="95"/>
      <c r="F443" s="95"/>
      <c r="G443" s="95"/>
      <c r="H443" s="95"/>
      <c r="I443" s="95"/>
    </row>
    <row r="444" spans="1:9" x14ac:dyDescent="0.2">
      <c r="A444" s="95"/>
      <c r="B444" s="95"/>
      <c r="C444" s="95"/>
      <c r="D444" s="95"/>
      <c r="E444" s="95"/>
      <c r="F444" s="95"/>
      <c r="G444" s="95"/>
      <c r="H444" s="95"/>
      <c r="I444" s="95"/>
    </row>
    <row r="445" spans="1:9" x14ac:dyDescent="0.2">
      <c r="A445" s="95"/>
      <c r="B445" s="95"/>
      <c r="C445" s="95"/>
      <c r="D445" s="95"/>
      <c r="E445" s="95"/>
      <c r="F445" s="95"/>
      <c r="G445" s="95"/>
      <c r="H445" s="95"/>
      <c r="I445" s="95"/>
    </row>
    <row r="446" spans="1:9" x14ac:dyDescent="0.2">
      <c r="A446" s="95"/>
      <c r="B446" s="95"/>
      <c r="C446" s="95"/>
      <c r="D446" s="95"/>
      <c r="E446" s="95"/>
      <c r="F446" s="95"/>
      <c r="G446" s="95"/>
      <c r="H446" s="95"/>
      <c r="I446" s="95"/>
    </row>
    <row r="447" spans="1:9" x14ac:dyDescent="0.2">
      <c r="A447" s="95"/>
      <c r="B447" s="95"/>
      <c r="C447" s="95"/>
      <c r="D447" s="95"/>
      <c r="E447" s="95"/>
      <c r="F447" s="95"/>
      <c r="G447" s="95"/>
      <c r="H447" s="95"/>
      <c r="I447" s="95"/>
    </row>
    <row r="448" spans="1:9" x14ac:dyDescent="0.2">
      <c r="A448" s="95"/>
      <c r="B448" s="95"/>
      <c r="C448" s="95"/>
      <c r="D448" s="95"/>
      <c r="E448" s="95"/>
      <c r="F448" s="95"/>
      <c r="G448" s="95"/>
      <c r="H448" s="95"/>
      <c r="I448" s="95"/>
    </row>
    <row r="449" spans="1:9" x14ac:dyDescent="0.2">
      <c r="A449" s="95"/>
      <c r="B449" s="95"/>
      <c r="C449" s="95"/>
      <c r="D449" s="95"/>
      <c r="E449" s="95"/>
      <c r="F449" s="95"/>
      <c r="G449" s="95"/>
      <c r="H449" s="95"/>
      <c r="I449" s="95"/>
    </row>
    <row r="450" spans="1:9" x14ac:dyDescent="0.2">
      <c r="A450" s="95"/>
      <c r="B450" s="95"/>
      <c r="C450" s="95"/>
      <c r="D450" s="95"/>
      <c r="E450" s="95"/>
      <c r="F450" s="95"/>
      <c r="G450" s="95"/>
      <c r="H450" s="95"/>
      <c r="I450" s="95"/>
    </row>
    <row r="451" spans="1:9" x14ac:dyDescent="0.2">
      <c r="A451" s="95"/>
      <c r="B451" s="95"/>
      <c r="C451" s="95"/>
      <c r="D451" s="95"/>
      <c r="E451" s="95"/>
      <c r="F451" s="95"/>
      <c r="G451" s="95"/>
      <c r="H451" s="95"/>
      <c r="I451" s="95"/>
    </row>
    <row r="452" spans="1:9" x14ac:dyDescent="0.2">
      <c r="A452" s="95"/>
      <c r="B452" s="95"/>
      <c r="C452" s="95"/>
      <c r="D452" s="95"/>
      <c r="E452" s="95"/>
      <c r="F452" s="95"/>
      <c r="G452" s="95"/>
      <c r="H452" s="95"/>
      <c r="I452" s="95"/>
    </row>
    <row r="453" spans="1:9" x14ac:dyDescent="0.2">
      <c r="A453" s="95"/>
      <c r="B453" s="95"/>
      <c r="C453" s="95"/>
      <c r="D453" s="95"/>
      <c r="E453" s="95"/>
      <c r="F453" s="95"/>
      <c r="G453" s="95"/>
      <c r="H453" s="95"/>
      <c r="I453" s="95"/>
    </row>
    <row r="454" spans="1:9" x14ac:dyDescent="0.2">
      <c r="A454" s="95"/>
      <c r="B454" s="95"/>
      <c r="C454" s="95"/>
      <c r="D454" s="95"/>
      <c r="E454" s="95"/>
      <c r="F454" s="95"/>
      <c r="G454" s="95"/>
      <c r="H454" s="95"/>
      <c r="I454" s="95"/>
    </row>
    <row r="455" spans="1:9" x14ac:dyDescent="0.2">
      <c r="A455" s="95"/>
      <c r="B455" s="95"/>
      <c r="C455" s="95"/>
      <c r="D455" s="95"/>
      <c r="E455" s="95"/>
      <c r="F455" s="95"/>
      <c r="G455" s="95"/>
      <c r="H455" s="95"/>
      <c r="I455" s="95"/>
    </row>
    <row r="456" spans="1:9" x14ac:dyDescent="0.2">
      <c r="A456" s="95"/>
      <c r="B456" s="95"/>
      <c r="C456" s="95"/>
      <c r="D456" s="95"/>
      <c r="E456" s="95"/>
      <c r="F456" s="95"/>
      <c r="G456" s="95"/>
      <c r="H456" s="95"/>
      <c r="I456" s="95"/>
    </row>
    <row r="457" spans="1:9" x14ac:dyDescent="0.2">
      <c r="A457" s="95"/>
      <c r="B457" s="95"/>
      <c r="C457" s="95"/>
      <c r="D457" s="95"/>
      <c r="E457" s="95"/>
      <c r="F457" s="95"/>
      <c r="G457" s="95"/>
      <c r="H457" s="95"/>
      <c r="I457" s="95"/>
    </row>
    <row r="458" spans="1:9" x14ac:dyDescent="0.2">
      <c r="A458" s="95"/>
      <c r="B458" s="95"/>
      <c r="C458" s="95"/>
      <c r="D458" s="95"/>
      <c r="E458" s="95"/>
      <c r="F458" s="95"/>
      <c r="G458" s="95"/>
      <c r="H458" s="95"/>
      <c r="I458" s="95"/>
    </row>
    <row r="459" spans="1:9" x14ac:dyDescent="0.2">
      <c r="A459" s="95"/>
      <c r="B459" s="95"/>
      <c r="C459" s="95"/>
      <c r="D459" s="95"/>
      <c r="E459" s="95"/>
      <c r="F459" s="95"/>
      <c r="G459" s="95"/>
      <c r="H459" s="95"/>
      <c r="I459" s="95"/>
    </row>
    <row r="460" spans="1:9" x14ac:dyDescent="0.2">
      <c r="A460" s="95"/>
      <c r="B460" s="95"/>
      <c r="C460" s="95"/>
      <c r="D460" s="95"/>
      <c r="E460" s="95"/>
      <c r="F460" s="95"/>
      <c r="G460" s="95"/>
      <c r="H460" s="95"/>
      <c r="I460" s="95"/>
    </row>
    <row r="461" spans="1:9" x14ac:dyDescent="0.2">
      <c r="A461" s="95"/>
      <c r="B461" s="95"/>
      <c r="C461" s="95"/>
      <c r="D461" s="95"/>
      <c r="E461" s="95"/>
      <c r="F461" s="95"/>
      <c r="G461" s="95"/>
      <c r="H461" s="95"/>
      <c r="I461" s="95"/>
    </row>
    <row r="462" spans="1:9" x14ac:dyDescent="0.2">
      <c r="A462" s="95"/>
      <c r="B462" s="95"/>
      <c r="C462" s="95"/>
      <c r="D462" s="95"/>
      <c r="E462" s="95"/>
      <c r="F462" s="95"/>
      <c r="G462" s="95"/>
      <c r="H462" s="95"/>
      <c r="I462" s="95"/>
    </row>
    <row r="463" spans="1:9" x14ac:dyDescent="0.2">
      <c r="A463" s="95"/>
      <c r="B463" s="95"/>
      <c r="C463" s="95"/>
      <c r="D463" s="95"/>
      <c r="E463" s="95"/>
      <c r="F463" s="95"/>
      <c r="G463" s="95"/>
      <c r="H463" s="95"/>
      <c r="I463" s="95"/>
    </row>
    <row r="464" spans="1:9" x14ac:dyDescent="0.2">
      <c r="A464" s="95"/>
      <c r="B464" s="95"/>
      <c r="C464" s="95"/>
      <c r="D464" s="95"/>
      <c r="E464" s="95"/>
      <c r="F464" s="95"/>
      <c r="G464" s="95"/>
      <c r="H464" s="95"/>
      <c r="I464" s="95"/>
    </row>
    <row r="465" spans="1:9" x14ac:dyDescent="0.2">
      <c r="A465" s="95"/>
      <c r="B465" s="95"/>
      <c r="C465" s="95"/>
      <c r="D465" s="95"/>
      <c r="E465" s="95"/>
      <c r="F465" s="95"/>
      <c r="G465" s="95"/>
      <c r="H465" s="95"/>
      <c r="I465" s="95"/>
    </row>
    <row r="466" spans="1:9" x14ac:dyDescent="0.2">
      <c r="A466" s="95"/>
      <c r="B466" s="95"/>
      <c r="C466" s="95"/>
      <c r="D466" s="95"/>
      <c r="E466" s="95"/>
      <c r="F466" s="95"/>
      <c r="G466" s="95"/>
      <c r="H466" s="95"/>
      <c r="I466" s="95"/>
    </row>
    <row r="467" spans="1:9" x14ac:dyDescent="0.2">
      <c r="A467" s="95"/>
      <c r="B467" s="95"/>
      <c r="C467" s="95"/>
      <c r="D467" s="95"/>
      <c r="E467" s="95"/>
      <c r="F467" s="95"/>
      <c r="G467" s="95"/>
      <c r="H467" s="95"/>
      <c r="I467" s="95"/>
    </row>
    <row r="468" spans="1:9" x14ac:dyDescent="0.2">
      <c r="A468" s="95"/>
      <c r="B468" s="95"/>
      <c r="C468" s="95"/>
      <c r="D468" s="95"/>
      <c r="E468" s="95"/>
      <c r="F468" s="95"/>
      <c r="G468" s="95"/>
      <c r="H468" s="95"/>
      <c r="I468" s="95"/>
    </row>
    <row r="469" spans="1:9" x14ac:dyDescent="0.2">
      <c r="A469" s="95"/>
      <c r="B469" s="95"/>
      <c r="C469" s="95"/>
      <c r="D469" s="95"/>
      <c r="E469" s="95"/>
      <c r="F469" s="95"/>
      <c r="G469" s="95"/>
      <c r="H469" s="95"/>
      <c r="I469" s="95"/>
    </row>
    <row r="470" spans="1:9" x14ac:dyDescent="0.2">
      <c r="A470" s="95"/>
      <c r="B470" s="95"/>
      <c r="C470" s="95"/>
      <c r="D470" s="95"/>
      <c r="E470" s="95"/>
      <c r="F470" s="95"/>
      <c r="G470" s="95"/>
      <c r="H470" s="95"/>
      <c r="I470" s="95"/>
    </row>
    <row r="471" spans="1:9" x14ac:dyDescent="0.2">
      <c r="A471" s="95"/>
      <c r="B471" s="95"/>
      <c r="C471" s="95"/>
      <c r="D471" s="95"/>
      <c r="E471" s="95"/>
      <c r="F471" s="95"/>
      <c r="G471" s="95"/>
      <c r="H471" s="95"/>
      <c r="I471" s="95"/>
    </row>
    <row r="472" spans="1:9" x14ac:dyDescent="0.2">
      <c r="A472" s="95"/>
      <c r="B472" s="95"/>
      <c r="C472" s="95"/>
      <c r="D472" s="95"/>
      <c r="E472" s="95"/>
      <c r="F472" s="95"/>
      <c r="G472" s="95"/>
      <c r="H472" s="95"/>
      <c r="I472" s="95"/>
    </row>
    <row r="473" spans="1:9" x14ac:dyDescent="0.2">
      <c r="A473" s="95"/>
      <c r="B473" s="95"/>
      <c r="C473" s="95"/>
      <c r="D473" s="95"/>
      <c r="E473" s="95"/>
      <c r="F473" s="95"/>
      <c r="G473" s="95"/>
      <c r="H473" s="95"/>
      <c r="I473" s="95"/>
    </row>
    <row r="474" spans="1:9" x14ac:dyDescent="0.2">
      <c r="A474" s="95"/>
      <c r="B474" s="95"/>
      <c r="C474" s="95"/>
      <c r="D474" s="95"/>
      <c r="E474" s="95"/>
      <c r="F474" s="95"/>
      <c r="G474" s="95"/>
      <c r="H474" s="95"/>
      <c r="I474" s="95"/>
    </row>
    <row r="475" spans="1:9" x14ac:dyDescent="0.2">
      <c r="A475" s="95"/>
      <c r="B475" s="95"/>
      <c r="C475" s="95"/>
      <c r="D475" s="95"/>
      <c r="E475" s="95"/>
      <c r="F475" s="95"/>
      <c r="G475" s="95"/>
      <c r="H475" s="95"/>
      <c r="I475" s="95"/>
    </row>
    <row r="476" spans="1:9" x14ac:dyDescent="0.2">
      <c r="A476" s="95"/>
      <c r="B476" s="95"/>
      <c r="C476" s="95"/>
      <c r="D476" s="95"/>
      <c r="E476" s="95"/>
      <c r="F476" s="95"/>
      <c r="G476" s="95"/>
      <c r="H476" s="95"/>
      <c r="I476" s="95"/>
    </row>
    <row r="477" spans="1:9" x14ac:dyDescent="0.2">
      <c r="A477" s="95"/>
      <c r="B477" s="95"/>
      <c r="C477" s="95"/>
      <c r="D477" s="95"/>
      <c r="E477" s="95"/>
      <c r="F477" s="95"/>
      <c r="G477" s="95"/>
      <c r="H477" s="95"/>
      <c r="I477" s="95"/>
    </row>
    <row r="478" spans="1:9" x14ac:dyDescent="0.2">
      <c r="A478" s="95"/>
      <c r="B478" s="95"/>
      <c r="C478" s="95"/>
      <c r="D478" s="95"/>
      <c r="E478" s="95"/>
      <c r="F478" s="95"/>
      <c r="G478" s="95"/>
      <c r="H478" s="95"/>
      <c r="I478" s="95"/>
    </row>
    <row r="479" spans="1:9" x14ac:dyDescent="0.2">
      <c r="A479" s="95"/>
      <c r="B479" s="95"/>
      <c r="C479" s="95"/>
      <c r="D479" s="95"/>
      <c r="E479" s="95"/>
      <c r="F479" s="95"/>
      <c r="G479" s="95"/>
      <c r="H479" s="95"/>
      <c r="I479" s="95"/>
    </row>
    <row r="480" spans="1:9" x14ac:dyDescent="0.2">
      <c r="A480" s="95"/>
      <c r="B480" s="95"/>
      <c r="C480" s="95"/>
      <c r="D480" s="95"/>
      <c r="E480" s="95"/>
      <c r="F480" s="95"/>
      <c r="G480" s="95"/>
      <c r="H480" s="95"/>
      <c r="I480" s="95"/>
    </row>
    <row r="481" spans="1:9" x14ac:dyDescent="0.2">
      <c r="A481" s="95"/>
      <c r="B481" s="95"/>
      <c r="C481" s="95"/>
      <c r="D481" s="95"/>
      <c r="E481" s="95"/>
      <c r="F481" s="95"/>
      <c r="G481" s="95"/>
      <c r="H481" s="95"/>
      <c r="I481" s="95"/>
    </row>
    <row r="482" spans="1:9" x14ac:dyDescent="0.2">
      <c r="A482" s="95"/>
      <c r="B482" s="95"/>
      <c r="C482" s="95"/>
      <c r="D482" s="95"/>
      <c r="E482" s="95"/>
      <c r="F482" s="95"/>
      <c r="G482" s="95"/>
      <c r="H482" s="95"/>
      <c r="I482" s="95"/>
    </row>
    <row r="483" spans="1:9" x14ac:dyDescent="0.2">
      <c r="A483" s="95"/>
      <c r="B483" s="95"/>
      <c r="C483" s="95"/>
      <c r="D483" s="95"/>
      <c r="E483" s="95"/>
      <c r="F483" s="95"/>
      <c r="G483" s="95"/>
      <c r="H483" s="95"/>
      <c r="I483" s="95"/>
    </row>
    <row r="484" spans="1:9" x14ac:dyDescent="0.2">
      <c r="A484" s="95"/>
      <c r="B484" s="95"/>
      <c r="C484" s="95"/>
      <c r="D484" s="95"/>
      <c r="E484" s="95"/>
      <c r="F484" s="95"/>
      <c r="G484" s="95"/>
      <c r="H484" s="95"/>
      <c r="I484" s="95"/>
    </row>
    <row r="485" spans="1:9" x14ac:dyDescent="0.2">
      <c r="A485" s="95"/>
      <c r="B485" s="95"/>
      <c r="C485" s="95"/>
      <c r="D485" s="95"/>
      <c r="E485" s="95"/>
      <c r="F485" s="95"/>
      <c r="G485" s="95"/>
      <c r="H485" s="95"/>
      <c r="I485" s="95"/>
    </row>
    <row r="486" spans="1:9" x14ac:dyDescent="0.2">
      <c r="A486" s="95"/>
      <c r="B486" s="95"/>
      <c r="C486" s="95"/>
      <c r="D486" s="95"/>
      <c r="E486" s="95"/>
      <c r="F486" s="95"/>
      <c r="G486" s="95"/>
      <c r="H486" s="95"/>
      <c r="I486" s="95"/>
    </row>
    <row r="487" spans="1:9" x14ac:dyDescent="0.2">
      <c r="A487" s="95"/>
      <c r="B487" s="95"/>
      <c r="C487" s="95"/>
      <c r="D487" s="95"/>
      <c r="E487" s="95"/>
      <c r="F487" s="95"/>
      <c r="G487" s="95"/>
      <c r="H487" s="95"/>
      <c r="I487" s="95"/>
    </row>
    <row r="488" spans="1:9" x14ac:dyDescent="0.2">
      <c r="A488" s="95"/>
      <c r="B488" s="95"/>
      <c r="C488" s="95"/>
      <c r="D488" s="95"/>
      <c r="E488" s="95"/>
      <c r="F488" s="95"/>
      <c r="G488" s="95"/>
      <c r="H488" s="95"/>
      <c r="I488" s="95"/>
    </row>
    <row r="489" spans="1:9" x14ac:dyDescent="0.2">
      <c r="A489" s="95"/>
      <c r="B489" s="95"/>
      <c r="C489" s="95"/>
      <c r="D489" s="95"/>
      <c r="E489" s="95"/>
      <c r="F489" s="95"/>
      <c r="G489" s="95"/>
      <c r="H489" s="95"/>
      <c r="I489" s="95"/>
    </row>
    <row r="490" spans="1:9" x14ac:dyDescent="0.2">
      <c r="A490" s="95"/>
      <c r="B490" s="95"/>
      <c r="C490" s="95"/>
      <c r="D490" s="95"/>
      <c r="E490" s="95"/>
      <c r="F490" s="95"/>
      <c r="G490" s="95"/>
      <c r="H490" s="95"/>
      <c r="I490" s="95"/>
    </row>
    <row r="491" spans="1:9" x14ac:dyDescent="0.2">
      <c r="A491" s="95"/>
      <c r="B491" s="95"/>
      <c r="C491" s="95"/>
      <c r="D491" s="95"/>
      <c r="E491" s="95"/>
      <c r="F491" s="95"/>
      <c r="G491" s="95"/>
      <c r="H491" s="95"/>
      <c r="I491" s="95"/>
    </row>
    <row r="492" spans="1:9" x14ac:dyDescent="0.2">
      <c r="A492" s="95"/>
      <c r="B492" s="95"/>
      <c r="C492" s="95"/>
      <c r="D492" s="95"/>
      <c r="E492" s="95"/>
      <c r="F492" s="95"/>
      <c r="G492" s="95"/>
      <c r="H492" s="95"/>
      <c r="I492" s="95"/>
    </row>
    <row r="493" spans="1:9" x14ac:dyDescent="0.2">
      <c r="A493" s="95"/>
      <c r="B493" s="95"/>
      <c r="C493" s="95"/>
      <c r="D493" s="95"/>
      <c r="E493" s="95"/>
      <c r="F493" s="95"/>
      <c r="G493" s="95"/>
      <c r="H493" s="95"/>
      <c r="I493" s="95"/>
    </row>
    <row r="494" spans="1:9" x14ac:dyDescent="0.2">
      <c r="A494" s="95"/>
      <c r="B494" s="95"/>
      <c r="C494" s="95"/>
      <c r="D494" s="95"/>
      <c r="E494" s="95"/>
      <c r="F494" s="95"/>
      <c r="G494" s="95"/>
      <c r="H494" s="95"/>
      <c r="I494" s="95"/>
    </row>
    <row r="495" spans="1:9" x14ac:dyDescent="0.2">
      <c r="A495" s="95"/>
      <c r="B495" s="95"/>
      <c r="C495" s="95"/>
      <c r="D495" s="95"/>
      <c r="E495" s="95"/>
      <c r="F495" s="95"/>
      <c r="G495" s="95"/>
      <c r="H495" s="95"/>
      <c r="I495" s="95"/>
    </row>
    <row r="496" spans="1:9" x14ac:dyDescent="0.2">
      <c r="A496" s="95"/>
      <c r="B496" s="95"/>
      <c r="C496" s="95"/>
      <c r="D496" s="95"/>
      <c r="E496" s="95"/>
      <c r="F496" s="95"/>
      <c r="G496" s="95"/>
      <c r="H496" s="95"/>
      <c r="I496" s="95"/>
    </row>
    <row r="497" spans="1:9" x14ac:dyDescent="0.2">
      <c r="A497" s="95"/>
      <c r="B497" s="95"/>
      <c r="C497" s="95"/>
      <c r="D497" s="95"/>
      <c r="E497" s="95"/>
      <c r="F497" s="95"/>
      <c r="G497" s="95"/>
      <c r="H497" s="95"/>
      <c r="I497" s="95"/>
    </row>
    <row r="498" spans="1:9" x14ac:dyDescent="0.2">
      <c r="A498" s="95"/>
      <c r="B498" s="95"/>
      <c r="C498" s="95"/>
      <c r="D498" s="95"/>
      <c r="E498" s="95"/>
      <c r="F498" s="95"/>
      <c r="G498" s="95"/>
      <c r="H498" s="95"/>
      <c r="I498" s="95"/>
    </row>
    <row r="499" spans="1:9" x14ac:dyDescent="0.2">
      <c r="A499" s="95"/>
      <c r="B499" s="95"/>
      <c r="C499" s="95"/>
      <c r="D499" s="95"/>
      <c r="E499" s="95"/>
      <c r="F499" s="95"/>
      <c r="G499" s="95"/>
      <c r="H499" s="95"/>
      <c r="I499" s="95"/>
    </row>
    <row r="500" spans="1:9" x14ac:dyDescent="0.2">
      <c r="A500" s="95"/>
      <c r="B500" s="95"/>
      <c r="C500" s="95"/>
      <c r="D500" s="95"/>
      <c r="E500" s="95"/>
      <c r="F500" s="95"/>
      <c r="G500" s="95"/>
      <c r="H500" s="95"/>
      <c r="I500" s="95"/>
    </row>
    <row r="501" spans="1:9" x14ac:dyDescent="0.2">
      <c r="A501" s="95"/>
      <c r="B501" s="95"/>
      <c r="C501" s="95"/>
      <c r="D501" s="95"/>
      <c r="E501" s="95"/>
      <c r="F501" s="95"/>
      <c r="G501" s="95"/>
      <c r="H501" s="95"/>
      <c r="I501" s="95"/>
    </row>
    <row r="502" spans="1:9" x14ac:dyDescent="0.2">
      <c r="A502" s="95"/>
      <c r="B502" s="95"/>
      <c r="C502" s="95"/>
      <c r="D502" s="95"/>
      <c r="E502" s="95"/>
      <c r="F502" s="95"/>
      <c r="G502" s="95"/>
      <c r="H502" s="95"/>
      <c r="I502" s="95"/>
    </row>
    <row r="503" spans="1:9" x14ac:dyDescent="0.2">
      <c r="A503" s="95"/>
      <c r="B503" s="95"/>
      <c r="C503" s="95"/>
      <c r="D503" s="95"/>
      <c r="E503" s="95"/>
      <c r="F503" s="95"/>
      <c r="G503" s="95"/>
      <c r="H503" s="95"/>
      <c r="I503" s="95"/>
    </row>
    <row r="504" spans="1:9" x14ac:dyDescent="0.2">
      <c r="A504" s="95"/>
      <c r="B504" s="95"/>
      <c r="C504" s="95"/>
      <c r="D504" s="95"/>
      <c r="E504" s="95"/>
      <c r="F504" s="95"/>
      <c r="G504" s="95"/>
      <c r="H504" s="95"/>
      <c r="I504" s="95"/>
    </row>
    <row r="505" spans="1:9" x14ac:dyDescent="0.2">
      <c r="A505" s="95"/>
      <c r="B505" s="95"/>
      <c r="C505" s="95"/>
      <c r="D505" s="95"/>
      <c r="E505" s="95"/>
      <c r="F505" s="95"/>
      <c r="G505" s="95"/>
      <c r="H505" s="95"/>
      <c r="I505" s="95"/>
    </row>
    <row r="506" spans="1:9" x14ac:dyDescent="0.2">
      <c r="A506" s="95"/>
      <c r="B506" s="95"/>
      <c r="C506" s="95"/>
      <c r="D506" s="95"/>
      <c r="E506" s="95"/>
      <c r="F506" s="95"/>
      <c r="G506" s="95"/>
      <c r="H506" s="95"/>
      <c r="I506" s="95"/>
    </row>
    <row r="507" spans="1:9" x14ac:dyDescent="0.2">
      <c r="A507" s="95"/>
      <c r="B507" s="95"/>
      <c r="C507" s="95"/>
      <c r="D507" s="95"/>
      <c r="E507" s="95"/>
      <c r="F507" s="95"/>
      <c r="G507" s="95"/>
      <c r="H507" s="95"/>
      <c r="I507" s="95"/>
    </row>
    <row r="508" spans="1:9" x14ac:dyDescent="0.2">
      <c r="A508" s="95"/>
      <c r="B508" s="95"/>
      <c r="C508" s="95"/>
      <c r="D508" s="95"/>
      <c r="E508" s="95"/>
      <c r="F508" s="95"/>
      <c r="G508" s="95"/>
      <c r="H508" s="95"/>
      <c r="I508" s="95"/>
    </row>
    <row r="509" spans="1:9" x14ac:dyDescent="0.2">
      <c r="A509" s="95"/>
      <c r="B509" s="95"/>
      <c r="C509" s="95"/>
      <c r="D509" s="95"/>
      <c r="E509" s="95"/>
      <c r="F509" s="95"/>
      <c r="G509" s="95"/>
      <c r="H509" s="95"/>
      <c r="I509" s="95"/>
    </row>
    <row r="510" spans="1:9" x14ac:dyDescent="0.2">
      <c r="A510" s="95"/>
      <c r="B510" s="95"/>
      <c r="C510" s="95"/>
      <c r="D510" s="95"/>
      <c r="E510" s="95"/>
      <c r="F510" s="95"/>
      <c r="G510" s="95"/>
      <c r="H510" s="95"/>
      <c r="I510" s="95"/>
    </row>
    <row r="511" spans="1:9" x14ac:dyDescent="0.2">
      <c r="A511" s="95"/>
      <c r="B511" s="95"/>
      <c r="C511" s="95"/>
      <c r="D511" s="95"/>
      <c r="E511" s="95"/>
      <c r="F511" s="95"/>
      <c r="G511" s="95"/>
      <c r="H511" s="95"/>
      <c r="I511" s="95"/>
    </row>
    <row r="512" spans="1:9" x14ac:dyDescent="0.2">
      <c r="A512" s="95"/>
      <c r="B512" s="95"/>
      <c r="C512" s="95"/>
      <c r="D512" s="95"/>
      <c r="E512" s="95"/>
      <c r="F512" s="95"/>
      <c r="G512" s="95"/>
      <c r="H512" s="95"/>
      <c r="I512" s="95"/>
    </row>
    <row r="513" spans="1:9" x14ac:dyDescent="0.2">
      <c r="A513" s="95"/>
      <c r="B513" s="95"/>
      <c r="C513" s="95"/>
      <c r="D513" s="95"/>
      <c r="E513" s="95"/>
      <c r="F513" s="95"/>
      <c r="G513" s="95"/>
      <c r="H513" s="95"/>
      <c r="I513" s="95"/>
    </row>
    <row r="514" spans="1:9" x14ac:dyDescent="0.2">
      <c r="A514" s="95"/>
      <c r="B514" s="95"/>
      <c r="C514" s="95"/>
      <c r="D514" s="95"/>
      <c r="E514" s="95"/>
      <c r="F514" s="95"/>
      <c r="G514" s="95"/>
      <c r="H514" s="95"/>
      <c r="I514" s="95"/>
    </row>
    <row r="515" spans="1:9" x14ac:dyDescent="0.2">
      <c r="A515" s="95"/>
      <c r="B515" s="95"/>
      <c r="C515" s="95"/>
      <c r="D515" s="95"/>
      <c r="E515" s="95"/>
      <c r="F515" s="95"/>
      <c r="G515" s="95"/>
      <c r="H515" s="95"/>
      <c r="I515" s="95"/>
    </row>
    <row r="516" spans="1:9" x14ac:dyDescent="0.2">
      <c r="A516" s="95"/>
      <c r="B516" s="95"/>
      <c r="C516" s="95"/>
      <c r="D516" s="95"/>
      <c r="E516" s="95"/>
      <c r="F516" s="95"/>
      <c r="G516" s="95"/>
      <c r="H516" s="95"/>
      <c r="I516" s="95"/>
    </row>
    <row r="517" spans="1:9" x14ac:dyDescent="0.2">
      <c r="A517" s="95"/>
      <c r="B517" s="95"/>
      <c r="C517" s="95"/>
      <c r="D517" s="95"/>
      <c r="E517" s="95"/>
      <c r="F517" s="95"/>
      <c r="G517" s="95"/>
      <c r="H517" s="95"/>
      <c r="I517" s="95"/>
    </row>
    <row r="518" spans="1:9" x14ac:dyDescent="0.2">
      <c r="A518" s="95"/>
      <c r="B518" s="95"/>
      <c r="C518" s="95"/>
      <c r="D518" s="95"/>
      <c r="E518" s="95"/>
      <c r="F518" s="95"/>
      <c r="G518" s="95"/>
      <c r="H518" s="95"/>
      <c r="I518" s="95"/>
    </row>
    <row r="519" spans="1:9" x14ac:dyDescent="0.2">
      <c r="A519" s="95"/>
      <c r="B519" s="95"/>
      <c r="C519" s="95"/>
      <c r="D519" s="95"/>
      <c r="E519" s="95"/>
      <c r="F519" s="95"/>
      <c r="G519" s="95"/>
      <c r="H519" s="95"/>
      <c r="I519" s="95"/>
    </row>
    <row r="520" spans="1:9" x14ac:dyDescent="0.2">
      <c r="A520" s="95"/>
      <c r="B520" s="95"/>
      <c r="C520" s="95"/>
      <c r="D520" s="95"/>
      <c r="E520" s="95"/>
      <c r="F520" s="95"/>
      <c r="G520" s="95"/>
      <c r="H520" s="95"/>
      <c r="I520" s="95"/>
    </row>
    <row r="521" spans="1:9" x14ac:dyDescent="0.2">
      <c r="A521" s="95"/>
      <c r="B521" s="95"/>
      <c r="C521" s="95"/>
      <c r="D521" s="95"/>
      <c r="E521" s="95"/>
      <c r="F521" s="95"/>
      <c r="G521" s="95"/>
      <c r="H521" s="95"/>
      <c r="I521" s="95"/>
    </row>
    <row r="522" spans="1:9" x14ac:dyDescent="0.2">
      <c r="A522" s="95"/>
      <c r="B522" s="95"/>
      <c r="C522" s="95"/>
      <c r="D522" s="95"/>
      <c r="E522" s="95"/>
      <c r="F522" s="95"/>
      <c r="G522" s="95"/>
      <c r="H522" s="95"/>
      <c r="I522" s="95"/>
    </row>
    <row r="523" spans="1:9" x14ac:dyDescent="0.2">
      <c r="A523" s="95"/>
      <c r="B523" s="95"/>
      <c r="C523" s="95"/>
      <c r="D523" s="95"/>
      <c r="E523" s="95"/>
      <c r="F523" s="95"/>
      <c r="G523" s="95"/>
      <c r="H523" s="95"/>
      <c r="I523" s="95"/>
    </row>
    <row r="524" spans="1:9" x14ac:dyDescent="0.2">
      <c r="A524" s="95"/>
      <c r="B524" s="95"/>
      <c r="C524" s="95"/>
      <c r="D524" s="95"/>
      <c r="E524" s="95"/>
      <c r="F524" s="95"/>
      <c r="G524" s="95"/>
      <c r="H524" s="95"/>
      <c r="I524" s="95"/>
    </row>
    <row r="525" spans="1:9" x14ac:dyDescent="0.2">
      <c r="A525" s="95"/>
      <c r="B525" s="95"/>
      <c r="C525" s="95"/>
      <c r="D525" s="95"/>
      <c r="E525" s="95"/>
      <c r="F525" s="95"/>
      <c r="G525" s="95"/>
      <c r="H525" s="95"/>
      <c r="I525" s="95"/>
    </row>
    <row r="526" spans="1:9" x14ac:dyDescent="0.2">
      <c r="A526" s="95"/>
      <c r="B526" s="95"/>
      <c r="C526" s="95"/>
      <c r="D526" s="95"/>
      <c r="E526" s="95"/>
      <c r="F526" s="95"/>
      <c r="G526" s="95"/>
      <c r="H526" s="95"/>
      <c r="I526" s="95"/>
    </row>
    <row r="527" spans="1:9" x14ac:dyDescent="0.2">
      <c r="A527" s="95"/>
      <c r="B527" s="95"/>
      <c r="C527" s="95"/>
      <c r="D527" s="95"/>
      <c r="E527" s="95"/>
      <c r="F527" s="95"/>
      <c r="G527" s="95"/>
      <c r="H527" s="95"/>
      <c r="I527" s="95"/>
    </row>
    <row r="528" spans="1:9" x14ac:dyDescent="0.2">
      <c r="A528" s="95"/>
      <c r="B528" s="95"/>
      <c r="C528" s="95"/>
      <c r="D528" s="95"/>
      <c r="E528" s="95"/>
      <c r="F528" s="95"/>
      <c r="G528" s="95"/>
      <c r="H528" s="95"/>
      <c r="I528" s="95"/>
    </row>
    <row r="529" spans="1:9" x14ac:dyDescent="0.2">
      <c r="A529" s="95"/>
      <c r="B529" s="95"/>
      <c r="C529" s="95"/>
      <c r="D529" s="95"/>
      <c r="E529" s="95"/>
      <c r="F529" s="95"/>
      <c r="G529" s="95"/>
      <c r="H529" s="95"/>
      <c r="I529" s="95"/>
    </row>
    <row r="530" spans="1:9" x14ac:dyDescent="0.2">
      <c r="A530" s="95"/>
      <c r="B530" s="95"/>
      <c r="C530" s="95"/>
      <c r="D530" s="95"/>
      <c r="E530" s="95"/>
      <c r="F530" s="95"/>
      <c r="G530" s="95"/>
      <c r="H530" s="95"/>
      <c r="I530" s="95"/>
    </row>
    <row r="531" spans="1:9" x14ac:dyDescent="0.2">
      <c r="A531" s="95"/>
      <c r="B531" s="95"/>
      <c r="C531" s="95"/>
      <c r="D531" s="95"/>
      <c r="E531" s="95"/>
      <c r="F531" s="95"/>
      <c r="G531" s="95"/>
      <c r="H531" s="95"/>
      <c r="I531" s="95"/>
    </row>
    <row r="532" spans="1:9" x14ac:dyDescent="0.2">
      <c r="A532" s="95"/>
      <c r="B532" s="95"/>
      <c r="C532" s="95"/>
      <c r="D532" s="95"/>
      <c r="E532" s="95"/>
      <c r="F532" s="95"/>
      <c r="G532" s="95"/>
      <c r="H532" s="95"/>
      <c r="I532" s="95"/>
    </row>
    <row r="533" spans="1:9" x14ac:dyDescent="0.2">
      <c r="A533" s="95"/>
      <c r="B533" s="95"/>
      <c r="C533" s="95"/>
      <c r="D533" s="95"/>
      <c r="E533" s="95"/>
      <c r="F533" s="95"/>
      <c r="G533" s="95"/>
      <c r="H533" s="95"/>
      <c r="I533" s="95"/>
    </row>
    <row r="534" spans="1:9" x14ac:dyDescent="0.2">
      <c r="A534" s="95"/>
      <c r="B534" s="95"/>
      <c r="C534" s="95"/>
      <c r="D534" s="95"/>
      <c r="E534" s="95"/>
      <c r="F534" s="95"/>
      <c r="G534" s="95"/>
      <c r="H534" s="95"/>
      <c r="I534" s="95"/>
    </row>
    <row r="535" spans="1:9" x14ac:dyDescent="0.2">
      <c r="A535" s="95"/>
      <c r="B535" s="95"/>
      <c r="C535" s="95"/>
      <c r="D535" s="95"/>
      <c r="E535" s="95"/>
      <c r="F535" s="95"/>
      <c r="G535" s="95"/>
      <c r="H535" s="95"/>
      <c r="I535" s="95"/>
    </row>
    <row r="536" spans="1:9" x14ac:dyDescent="0.2">
      <c r="A536" s="95"/>
      <c r="B536" s="95"/>
      <c r="C536" s="95"/>
      <c r="D536" s="95"/>
      <c r="E536" s="95"/>
      <c r="F536" s="95"/>
      <c r="G536" s="95"/>
      <c r="H536" s="95"/>
      <c r="I536" s="95"/>
    </row>
    <row r="537" spans="1:9" x14ac:dyDescent="0.2">
      <c r="A537" s="95"/>
      <c r="B537" s="95"/>
      <c r="C537" s="95"/>
      <c r="D537" s="95"/>
      <c r="E537" s="95"/>
      <c r="F537" s="95"/>
      <c r="G537" s="95"/>
      <c r="H537" s="95"/>
      <c r="I537" s="95"/>
    </row>
    <row r="538" spans="1:9" x14ac:dyDescent="0.2">
      <c r="A538" s="95"/>
      <c r="B538" s="95"/>
      <c r="C538" s="95"/>
      <c r="D538" s="95"/>
      <c r="E538" s="95"/>
      <c r="F538" s="95"/>
      <c r="G538" s="95"/>
      <c r="H538" s="95"/>
      <c r="I538" s="95"/>
    </row>
    <row r="539" spans="1:9" x14ac:dyDescent="0.2">
      <c r="A539" s="95"/>
      <c r="B539" s="95"/>
      <c r="C539" s="95"/>
      <c r="D539" s="95"/>
      <c r="E539" s="95"/>
      <c r="F539" s="95"/>
      <c r="G539" s="95"/>
      <c r="H539" s="95"/>
      <c r="I539" s="95"/>
    </row>
    <row r="540" spans="1:9" x14ac:dyDescent="0.2">
      <c r="A540" s="95"/>
      <c r="B540" s="95"/>
      <c r="C540" s="95"/>
      <c r="D540" s="95"/>
      <c r="E540" s="95"/>
      <c r="F540" s="95"/>
      <c r="G540" s="95"/>
      <c r="H540" s="95"/>
      <c r="I540" s="95"/>
    </row>
    <row r="541" spans="1:9" x14ac:dyDescent="0.2">
      <c r="A541" s="95"/>
      <c r="B541" s="95"/>
      <c r="C541" s="95"/>
      <c r="D541" s="95"/>
      <c r="E541" s="95"/>
      <c r="F541" s="95"/>
      <c r="G541" s="95"/>
      <c r="H541" s="95"/>
      <c r="I541" s="95"/>
    </row>
    <row r="542" spans="1:9" x14ac:dyDescent="0.2">
      <c r="A542" s="95"/>
      <c r="B542" s="95"/>
      <c r="C542" s="95"/>
      <c r="D542" s="95"/>
      <c r="E542" s="95"/>
      <c r="F542" s="95"/>
      <c r="G542" s="95"/>
      <c r="H542" s="95"/>
      <c r="I542" s="95"/>
    </row>
    <row r="543" spans="1:9" x14ac:dyDescent="0.2">
      <c r="A543" s="95"/>
      <c r="B543" s="95"/>
      <c r="C543" s="95"/>
      <c r="D543" s="95"/>
      <c r="E543" s="95"/>
      <c r="F543" s="95"/>
      <c r="G543" s="95"/>
      <c r="H543" s="95"/>
      <c r="I543" s="95"/>
    </row>
    <row r="544" spans="1:9" x14ac:dyDescent="0.2">
      <c r="A544" s="95"/>
      <c r="B544" s="95"/>
      <c r="C544" s="95"/>
      <c r="D544" s="95"/>
      <c r="E544" s="95"/>
      <c r="F544" s="95"/>
      <c r="G544" s="95"/>
      <c r="H544" s="95"/>
      <c r="I544" s="95"/>
    </row>
    <row r="545" spans="1:9" x14ac:dyDescent="0.2">
      <c r="A545" s="95"/>
      <c r="B545" s="95"/>
      <c r="C545" s="95"/>
      <c r="D545" s="95"/>
      <c r="E545" s="95"/>
      <c r="F545" s="95"/>
      <c r="G545" s="95"/>
      <c r="H545" s="95"/>
      <c r="I545" s="95"/>
    </row>
    <row r="546" spans="1:9" x14ac:dyDescent="0.2">
      <c r="A546" s="95"/>
      <c r="B546" s="95"/>
      <c r="C546" s="95"/>
      <c r="D546" s="95"/>
      <c r="E546" s="95"/>
      <c r="F546" s="95"/>
      <c r="G546" s="95"/>
      <c r="H546" s="95"/>
      <c r="I546" s="95"/>
    </row>
    <row r="547" spans="1:9" x14ac:dyDescent="0.2">
      <c r="A547" s="95"/>
      <c r="B547" s="95"/>
      <c r="C547" s="95"/>
      <c r="D547" s="95"/>
      <c r="E547" s="95"/>
      <c r="F547" s="95"/>
      <c r="G547" s="95"/>
      <c r="H547" s="95"/>
      <c r="I547" s="95"/>
    </row>
    <row r="548" spans="1:9" x14ac:dyDescent="0.2">
      <c r="A548" s="95"/>
      <c r="B548" s="95"/>
      <c r="C548" s="95"/>
      <c r="D548" s="95"/>
      <c r="E548" s="95"/>
      <c r="F548" s="95"/>
      <c r="G548" s="95"/>
      <c r="H548" s="95"/>
      <c r="I548" s="95"/>
    </row>
    <row r="549" spans="1:9" x14ac:dyDescent="0.2">
      <c r="A549" s="95"/>
      <c r="B549" s="95"/>
      <c r="C549" s="95"/>
      <c r="D549" s="95"/>
      <c r="E549" s="95"/>
      <c r="F549" s="95"/>
      <c r="G549" s="95"/>
      <c r="H549" s="95"/>
      <c r="I549" s="95"/>
    </row>
    <row r="550" spans="1:9" x14ac:dyDescent="0.2">
      <c r="A550" s="95"/>
      <c r="B550" s="95"/>
      <c r="C550" s="95"/>
      <c r="D550" s="95"/>
      <c r="E550" s="95"/>
      <c r="F550" s="95"/>
      <c r="G550" s="95"/>
      <c r="H550" s="95"/>
      <c r="I550" s="95"/>
    </row>
    <row r="551" spans="1:9" x14ac:dyDescent="0.2">
      <c r="A551" s="95"/>
      <c r="B551" s="95"/>
      <c r="C551" s="95"/>
      <c r="D551" s="95"/>
      <c r="E551" s="95"/>
      <c r="F551" s="95"/>
      <c r="G551" s="95"/>
      <c r="H551" s="95"/>
      <c r="I551" s="95"/>
    </row>
    <row r="552" spans="1:9" x14ac:dyDescent="0.2">
      <c r="A552" s="95"/>
      <c r="B552" s="95"/>
      <c r="C552" s="95"/>
      <c r="D552" s="95"/>
      <c r="E552" s="95"/>
      <c r="F552" s="95"/>
      <c r="G552" s="95"/>
      <c r="H552" s="95"/>
      <c r="I552" s="95"/>
    </row>
    <row r="553" spans="1:9" x14ac:dyDescent="0.2">
      <c r="A553" s="95"/>
      <c r="B553" s="95"/>
      <c r="C553" s="95"/>
      <c r="D553" s="95"/>
      <c r="E553" s="95"/>
      <c r="F553" s="95"/>
      <c r="G553" s="95"/>
      <c r="H553" s="95"/>
      <c r="I553" s="95"/>
    </row>
    <row r="554" spans="1:9" x14ac:dyDescent="0.2">
      <c r="A554" s="95"/>
      <c r="B554" s="95"/>
      <c r="C554" s="95"/>
      <c r="D554" s="95"/>
      <c r="E554" s="95"/>
      <c r="F554" s="95"/>
      <c r="G554" s="95"/>
      <c r="H554" s="95"/>
      <c r="I554" s="95"/>
    </row>
    <row r="555" spans="1:9" x14ac:dyDescent="0.2">
      <c r="A555" s="95"/>
      <c r="B555" s="95"/>
      <c r="C555" s="95"/>
      <c r="D555" s="95"/>
      <c r="E555" s="95"/>
      <c r="F555" s="95"/>
      <c r="G555" s="95"/>
      <c r="H555" s="95"/>
      <c r="I555" s="95"/>
    </row>
    <row r="556" spans="1:9" x14ac:dyDescent="0.2">
      <c r="A556" s="95"/>
      <c r="B556" s="95"/>
      <c r="C556" s="95"/>
      <c r="D556" s="95"/>
      <c r="E556" s="95"/>
      <c r="F556" s="95"/>
      <c r="G556" s="95"/>
      <c r="H556" s="95"/>
      <c r="I556" s="95"/>
    </row>
    <row r="557" spans="1:9" x14ac:dyDescent="0.2">
      <c r="A557" s="95"/>
      <c r="B557" s="95"/>
      <c r="C557" s="95"/>
      <c r="D557" s="95"/>
      <c r="E557" s="95"/>
      <c r="F557" s="95"/>
      <c r="G557" s="95"/>
      <c r="H557" s="95"/>
      <c r="I557" s="95"/>
    </row>
    <row r="558" spans="1:9" x14ac:dyDescent="0.2">
      <c r="A558" s="95"/>
      <c r="B558" s="95"/>
      <c r="C558" s="95"/>
      <c r="D558" s="95"/>
      <c r="E558" s="95"/>
      <c r="F558" s="95"/>
      <c r="G558" s="95"/>
      <c r="H558" s="95"/>
      <c r="I558" s="95"/>
    </row>
    <row r="559" spans="1:9" x14ac:dyDescent="0.2">
      <c r="A559" s="95"/>
      <c r="B559" s="95"/>
      <c r="C559" s="95"/>
      <c r="D559" s="95"/>
      <c r="E559" s="95"/>
      <c r="F559" s="95"/>
      <c r="G559" s="95"/>
      <c r="H559" s="95"/>
      <c r="I559" s="95"/>
    </row>
    <row r="560" spans="1:9" x14ac:dyDescent="0.2">
      <c r="A560" s="95"/>
      <c r="B560" s="95"/>
      <c r="C560" s="95"/>
      <c r="D560" s="95"/>
      <c r="E560" s="95"/>
      <c r="F560" s="95"/>
      <c r="G560" s="95"/>
      <c r="H560" s="95"/>
      <c r="I560" s="95"/>
    </row>
    <row r="561" spans="1:9" x14ac:dyDescent="0.2">
      <c r="A561" s="95"/>
      <c r="B561" s="95"/>
      <c r="C561" s="95"/>
      <c r="D561" s="95"/>
      <c r="E561" s="95"/>
      <c r="F561" s="95"/>
      <c r="G561" s="95"/>
      <c r="H561" s="95"/>
      <c r="I561" s="95"/>
    </row>
    <row r="562" spans="1:9" x14ac:dyDescent="0.2">
      <c r="A562" s="95"/>
      <c r="B562" s="95"/>
      <c r="C562" s="95"/>
      <c r="D562" s="95"/>
      <c r="E562" s="95"/>
      <c r="F562" s="95"/>
      <c r="G562" s="95"/>
      <c r="H562" s="95"/>
      <c r="I562" s="95"/>
    </row>
    <row r="563" spans="1:9" x14ac:dyDescent="0.2">
      <c r="A563" s="95"/>
      <c r="B563" s="95"/>
      <c r="C563" s="95"/>
      <c r="D563" s="95"/>
      <c r="E563" s="95"/>
      <c r="F563" s="95"/>
      <c r="G563" s="95"/>
      <c r="H563" s="95"/>
      <c r="I563" s="95"/>
    </row>
    <row r="564" spans="1:9" x14ac:dyDescent="0.2">
      <c r="A564" s="95"/>
      <c r="B564" s="95"/>
      <c r="C564" s="95"/>
      <c r="D564" s="95"/>
      <c r="E564" s="95"/>
      <c r="F564" s="95"/>
      <c r="G564" s="95"/>
      <c r="H564" s="95"/>
      <c r="I564" s="95"/>
    </row>
    <row r="565" spans="1:9" x14ac:dyDescent="0.2">
      <c r="A565" s="95"/>
      <c r="B565" s="95"/>
      <c r="C565" s="95"/>
      <c r="D565" s="95"/>
      <c r="E565" s="95"/>
      <c r="F565" s="95"/>
      <c r="G565" s="95"/>
      <c r="H565" s="95"/>
      <c r="I565" s="95"/>
    </row>
    <row r="566" spans="1:9" x14ac:dyDescent="0.2">
      <c r="A566" s="95"/>
      <c r="B566" s="95"/>
      <c r="C566" s="95"/>
      <c r="D566" s="95"/>
      <c r="E566" s="95"/>
      <c r="F566" s="95"/>
      <c r="G566" s="95"/>
      <c r="H566" s="95"/>
      <c r="I566" s="95"/>
    </row>
    <row r="567" spans="1:9" x14ac:dyDescent="0.2">
      <c r="A567" s="95"/>
      <c r="B567" s="95"/>
      <c r="C567" s="95"/>
      <c r="D567" s="95"/>
      <c r="E567" s="95"/>
      <c r="F567" s="95"/>
      <c r="G567" s="95"/>
      <c r="H567" s="95"/>
      <c r="I567" s="95"/>
    </row>
    <row r="568" spans="1:9" x14ac:dyDescent="0.2">
      <c r="A568" s="95"/>
      <c r="B568" s="95"/>
      <c r="C568" s="95"/>
      <c r="D568" s="95"/>
      <c r="E568" s="95"/>
      <c r="F568" s="95"/>
      <c r="G568" s="95"/>
      <c r="H568" s="95"/>
      <c r="I568" s="95"/>
    </row>
    <row r="569" spans="1:9" x14ac:dyDescent="0.2">
      <c r="A569" s="95"/>
      <c r="B569" s="95"/>
      <c r="C569" s="95"/>
      <c r="D569" s="95"/>
      <c r="E569" s="95"/>
      <c r="F569" s="95"/>
      <c r="G569" s="95"/>
      <c r="H569" s="95"/>
      <c r="I569" s="95"/>
    </row>
    <row r="570" spans="1:9" x14ac:dyDescent="0.2">
      <c r="A570" s="95"/>
      <c r="B570" s="95"/>
      <c r="C570" s="95"/>
      <c r="D570" s="95"/>
      <c r="E570" s="95"/>
      <c r="F570" s="95"/>
      <c r="G570" s="95"/>
      <c r="H570" s="95"/>
      <c r="I570" s="95"/>
    </row>
    <row r="571" spans="1:9" x14ac:dyDescent="0.2">
      <c r="A571" s="95"/>
      <c r="B571" s="95"/>
      <c r="C571" s="95"/>
      <c r="D571" s="95"/>
      <c r="E571" s="95"/>
      <c r="F571" s="95"/>
      <c r="G571" s="95"/>
      <c r="H571" s="95"/>
      <c r="I571" s="95"/>
    </row>
    <row r="572" spans="1:9" x14ac:dyDescent="0.2">
      <c r="A572" s="95"/>
      <c r="B572" s="95"/>
      <c r="C572" s="95"/>
      <c r="D572" s="95"/>
      <c r="E572" s="95"/>
      <c r="F572" s="95"/>
      <c r="G572" s="95"/>
      <c r="H572" s="95"/>
      <c r="I572" s="95"/>
    </row>
    <row r="573" spans="1:9" x14ac:dyDescent="0.2">
      <c r="A573" s="95"/>
      <c r="B573" s="95"/>
      <c r="C573" s="95"/>
      <c r="D573" s="95"/>
      <c r="E573" s="95"/>
      <c r="F573" s="95"/>
      <c r="G573" s="95"/>
      <c r="H573" s="95"/>
      <c r="I573" s="95"/>
    </row>
    <row r="574" spans="1:9" x14ac:dyDescent="0.2">
      <c r="A574" s="95"/>
      <c r="B574" s="95"/>
      <c r="C574" s="95"/>
      <c r="D574" s="95"/>
      <c r="E574" s="95"/>
      <c r="F574" s="95"/>
      <c r="G574" s="95"/>
      <c r="H574" s="95"/>
      <c r="I574" s="95"/>
    </row>
    <row r="575" spans="1:9" x14ac:dyDescent="0.2">
      <c r="A575" s="95"/>
      <c r="B575" s="95"/>
      <c r="C575" s="95"/>
      <c r="D575" s="95"/>
      <c r="E575" s="95"/>
      <c r="F575" s="95"/>
      <c r="G575" s="95"/>
      <c r="H575" s="95"/>
      <c r="I575" s="95"/>
    </row>
    <row r="576" spans="1:9" x14ac:dyDescent="0.2">
      <c r="A576" s="95"/>
      <c r="B576" s="95"/>
      <c r="C576" s="95"/>
      <c r="D576" s="95"/>
      <c r="E576" s="95"/>
      <c r="F576" s="95"/>
      <c r="G576" s="95"/>
      <c r="H576" s="95"/>
      <c r="I576" s="95"/>
    </row>
    <row r="577" spans="1:9" x14ac:dyDescent="0.2">
      <c r="A577" s="95"/>
      <c r="B577" s="95"/>
      <c r="C577" s="95"/>
      <c r="D577" s="95"/>
      <c r="E577" s="95"/>
      <c r="F577" s="95"/>
      <c r="G577" s="95"/>
      <c r="H577" s="95"/>
      <c r="I577" s="95"/>
    </row>
    <row r="578" spans="1:9" x14ac:dyDescent="0.2">
      <c r="A578" s="95"/>
      <c r="B578" s="95"/>
      <c r="C578" s="95"/>
      <c r="D578" s="95"/>
      <c r="E578" s="95"/>
      <c r="F578" s="95"/>
      <c r="G578" s="95"/>
      <c r="H578" s="95"/>
      <c r="I578" s="95"/>
    </row>
    <row r="579" spans="1:9" x14ac:dyDescent="0.2">
      <c r="A579" s="95"/>
      <c r="B579" s="95"/>
      <c r="C579" s="95"/>
      <c r="D579" s="95"/>
      <c r="E579" s="95"/>
      <c r="F579" s="95"/>
      <c r="G579" s="95"/>
      <c r="H579" s="95"/>
      <c r="I579" s="95"/>
    </row>
    <row r="580" spans="1:9" x14ac:dyDescent="0.2">
      <c r="A580" s="95"/>
      <c r="B580" s="95"/>
      <c r="C580" s="95"/>
      <c r="D580" s="95"/>
      <c r="E580" s="95"/>
      <c r="F580" s="95"/>
      <c r="G580" s="95"/>
      <c r="H580" s="95"/>
      <c r="I580" s="95"/>
    </row>
    <row r="581" spans="1:9" x14ac:dyDescent="0.2">
      <c r="A581" s="95"/>
      <c r="B581" s="95"/>
      <c r="C581" s="95"/>
      <c r="D581" s="95"/>
      <c r="E581" s="95"/>
      <c r="F581" s="95"/>
      <c r="G581" s="95"/>
      <c r="H581" s="95"/>
      <c r="I581" s="95"/>
    </row>
    <row r="582" spans="1:9" x14ac:dyDescent="0.2">
      <c r="A582" s="95"/>
      <c r="B582" s="95"/>
      <c r="C582" s="95"/>
      <c r="D582" s="95"/>
      <c r="E582" s="95"/>
      <c r="F582" s="95"/>
      <c r="G582" s="95"/>
      <c r="H582" s="95"/>
      <c r="I582" s="95"/>
    </row>
    <row r="583" spans="1:9" x14ac:dyDescent="0.2">
      <c r="A583" s="95"/>
      <c r="B583" s="95"/>
      <c r="C583" s="95"/>
      <c r="D583" s="95"/>
      <c r="E583" s="95"/>
      <c r="F583" s="95"/>
      <c r="G583" s="95"/>
      <c r="H583" s="95"/>
      <c r="I583" s="95"/>
    </row>
    <row r="584" spans="1:9" x14ac:dyDescent="0.2">
      <c r="A584" s="95"/>
      <c r="B584" s="95"/>
      <c r="C584" s="95"/>
      <c r="D584" s="95"/>
      <c r="E584" s="95"/>
      <c r="F584" s="95"/>
      <c r="G584" s="95"/>
      <c r="H584" s="95"/>
      <c r="I584" s="95"/>
    </row>
    <row r="585" spans="1:9" x14ac:dyDescent="0.2">
      <c r="A585" s="95"/>
      <c r="B585" s="95"/>
      <c r="C585" s="95"/>
      <c r="D585" s="95"/>
      <c r="E585" s="95"/>
      <c r="F585" s="95"/>
      <c r="G585" s="95"/>
      <c r="H585" s="95"/>
      <c r="I585" s="95"/>
    </row>
    <row r="586" spans="1:9" x14ac:dyDescent="0.2">
      <c r="A586" s="95"/>
      <c r="B586" s="95"/>
      <c r="C586" s="95"/>
      <c r="D586" s="95"/>
      <c r="E586" s="95"/>
      <c r="F586" s="95"/>
      <c r="G586" s="95"/>
      <c r="H586" s="95"/>
      <c r="I586" s="95"/>
    </row>
    <row r="587" spans="1:9" x14ac:dyDescent="0.2">
      <c r="A587" s="95"/>
      <c r="B587" s="95"/>
      <c r="C587" s="95"/>
      <c r="D587" s="95"/>
      <c r="E587" s="95"/>
      <c r="F587" s="95"/>
      <c r="G587" s="95"/>
      <c r="H587" s="95"/>
      <c r="I587" s="95"/>
    </row>
    <row r="588" spans="1:9" x14ac:dyDescent="0.2">
      <c r="A588" s="95"/>
      <c r="B588" s="95"/>
      <c r="C588" s="95"/>
      <c r="D588" s="95"/>
      <c r="E588" s="95"/>
      <c r="F588" s="95"/>
      <c r="G588" s="95"/>
      <c r="H588" s="95"/>
      <c r="I588" s="95"/>
    </row>
    <row r="589" spans="1:9" x14ac:dyDescent="0.2">
      <c r="A589" s="95"/>
      <c r="B589" s="95"/>
      <c r="C589" s="95"/>
      <c r="D589" s="95"/>
      <c r="E589" s="95"/>
      <c r="F589" s="95"/>
      <c r="G589" s="95"/>
      <c r="H589" s="95"/>
      <c r="I589" s="95"/>
    </row>
    <row r="590" spans="1:9" x14ac:dyDescent="0.2">
      <c r="A590" s="95"/>
      <c r="B590" s="95"/>
      <c r="C590" s="95"/>
      <c r="D590" s="95"/>
      <c r="E590" s="95"/>
      <c r="F590" s="95"/>
      <c r="G590" s="95"/>
      <c r="H590" s="95"/>
      <c r="I590" s="95"/>
    </row>
    <row r="591" spans="1:9" x14ac:dyDescent="0.2">
      <c r="A591" s="95"/>
      <c r="B591" s="95"/>
      <c r="C591" s="95"/>
      <c r="D591" s="95"/>
      <c r="E591" s="95"/>
      <c r="F591" s="95"/>
      <c r="G591" s="95"/>
      <c r="H591" s="95"/>
      <c r="I591" s="95"/>
    </row>
    <row r="592" spans="1:9" x14ac:dyDescent="0.2">
      <c r="A592" s="95"/>
      <c r="B592" s="95"/>
      <c r="C592" s="95"/>
      <c r="D592" s="95"/>
      <c r="E592" s="95"/>
      <c r="F592" s="95"/>
      <c r="G592" s="95"/>
      <c r="H592" s="95"/>
      <c r="I592" s="95"/>
    </row>
    <row r="593" spans="1:9" x14ac:dyDescent="0.2">
      <c r="A593" s="95"/>
      <c r="B593" s="95"/>
      <c r="C593" s="95"/>
      <c r="D593" s="95"/>
      <c r="E593" s="95"/>
      <c r="F593" s="95"/>
      <c r="G593" s="95"/>
      <c r="H593" s="95"/>
      <c r="I593" s="95"/>
    </row>
    <row r="594" spans="1:9" x14ac:dyDescent="0.2">
      <c r="A594" s="95"/>
      <c r="B594" s="95"/>
      <c r="C594" s="95"/>
      <c r="D594" s="95"/>
      <c r="E594" s="95"/>
      <c r="F594" s="95"/>
      <c r="G594" s="95"/>
      <c r="H594" s="95"/>
      <c r="I594" s="95"/>
    </row>
    <row r="595" spans="1:9" x14ac:dyDescent="0.2">
      <c r="A595" s="95"/>
      <c r="B595" s="95"/>
      <c r="C595" s="95"/>
      <c r="D595" s="95"/>
      <c r="E595" s="95"/>
      <c r="F595" s="95"/>
      <c r="G595" s="95"/>
      <c r="H595" s="95"/>
      <c r="I595" s="95"/>
    </row>
    <row r="596" spans="1:9" x14ac:dyDescent="0.2">
      <c r="A596" s="95"/>
      <c r="B596" s="95"/>
      <c r="C596" s="95"/>
      <c r="D596" s="95"/>
      <c r="E596" s="95"/>
      <c r="F596" s="95"/>
      <c r="G596" s="95"/>
      <c r="H596" s="95"/>
      <c r="I596" s="95"/>
    </row>
    <row r="597" spans="1:9" x14ac:dyDescent="0.2">
      <c r="A597" s="95"/>
      <c r="B597" s="95"/>
      <c r="C597" s="95"/>
      <c r="D597" s="95"/>
      <c r="E597" s="95"/>
      <c r="F597" s="95"/>
      <c r="G597" s="95"/>
      <c r="H597" s="95"/>
      <c r="I597" s="95"/>
    </row>
    <row r="598" spans="1:9" x14ac:dyDescent="0.2">
      <c r="A598" s="95"/>
      <c r="B598" s="95"/>
      <c r="C598" s="95"/>
      <c r="D598" s="95"/>
      <c r="E598" s="95"/>
      <c r="F598" s="95"/>
      <c r="G598" s="95"/>
      <c r="H598" s="95"/>
      <c r="I598" s="95"/>
    </row>
    <row r="599" spans="1:9" x14ac:dyDescent="0.2">
      <c r="A599" s="95"/>
      <c r="B599" s="95"/>
      <c r="C599" s="95"/>
      <c r="D599" s="95"/>
      <c r="E599" s="95"/>
      <c r="F599" s="95"/>
      <c r="G599" s="95"/>
      <c r="H599" s="95"/>
      <c r="I599" s="95"/>
    </row>
    <row r="600" spans="1:9" x14ac:dyDescent="0.2">
      <c r="A600" s="95"/>
      <c r="B600" s="95"/>
      <c r="C600" s="95"/>
      <c r="D600" s="95"/>
      <c r="E600" s="95"/>
      <c r="F600" s="95"/>
      <c r="G600" s="95"/>
      <c r="H600" s="95"/>
      <c r="I600" s="95"/>
    </row>
    <row r="601" spans="1:9" x14ac:dyDescent="0.2">
      <c r="A601" s="95"/>
      <c r="B601" s="95"/>
      <c r="C601" s="95"/>
      <c r="D601" s="95"/>
      <c r="E601" s="95"/>
      <c r="F601" s="95"/>
      <c r="G601" s="95"/>
      <c r="H601" s="95"/>
      <c r="I601" s="95"/>
    </row>
    <row r="602" spans="1:9" x14ac:dyDescent="0.2">
      <c r="A602" s="95"/>
      <c r="B602" s="95"/>
      <c r="C602" s="95"/>
      <c r="D602" s="95"/>
      <c r="E602" s="95"/>
      <c r="F602" s="95"/>
      <c r="G602" s="95"/>
      <c r="H602" s="95"/>
      <c r="I602" s="95"/>
    </row>
    <row r="603" spans="1:9" x14ac:dyDescent="0.2">
      <c r="A603" s="95"/>
      <c r="B603" s="95"/>
      <c r="C603" s="95"/>
      <c r="D603" s="95"/>
      <c r="E603" s="95"/>
      <c r="F603" s="95"/>
      <c r="G603" s="95"/>
      <c r="H603" s="95"/>
      <c r="I603" s="95"/>
    </row>
    <row r="604" spans="1:9" x14ac:dyDescent="0.2">
      <c r="A604" s="95"/>
      <c r="B604" s="95"/>
      <c r="C604" s="95"/>
      <c r="D604" s="95"/>
      <c r="E604" s="95"/>
      <c r="F604" s="95"/>
      <c r="G604" s="95"/>
      <c r="H604" s="95"/>
      <c r="I604" s="95"/>
    </row>
    <row r="605" spans="1:9" x14ac:dyDescent="0.2">
      <c r="A605" s="95"/>
      <c r="B605" s="95"/>
      <c r="C605" s="95"/>
      <c r="D605" s="95"/>
      <c r="E605" s="95"/>
      <c r="F605" s="95"/>
      <c r="G605" s="95"/>
      <c r="H605" s="95"/>
      <c r="I605" s="95"/>
    </row>
    <row r="606" spans="1:9" x14ac:dyDescent="0.2">
      <c r="A606" s="95"/>
      <c r="B606" s="95"/>
      <c r="C606" s="95"/>
      <c r="D606" s="95"/>
      <c r="E606" s="95"/>
      <c r="F606" s="95"/>
      <c r="G606" s="95"/>
      <c r="H606" s="95"/>
      <c r="I606" s="95"/>
    </row>
    <row r="607" spans="1:9" x14ac:dyDescent="0.2">
      <c r="A607" s="95"/>
      <c r="B607" s="95"/>
      <c r="C607" s="95"/>
      <c r="D607" s="95"/>
      <c r="E607" s="95"/>
      <c r="F607" s="95"/>
      <c r="G607" s="95"/>
      <c r="H607" s="95"/>
      <c r="I607" s="95"/>
    </row>
    <row r="608" spans="1:9" x14ac:dyDescent="0.2">
      <c r="A608" s="95"/>
      <c r="B608" s="95"/>
      <c r="C608" s="95"/>
      <c r="D608" s="95"/>
      <c r="E608" s="95"/>
      <c r="F608" s="95"/>
      <c r="G608" s="95"/>
      <c r="H608" s="95"/>
      <c r="I608" s="95"/>
    </row>
    <row r="609" spans="1:9" x14ac:dyDescent="0.2">
      <c r="A609" s="95"/>
      <c r="B609" s="95"/>
      <c r="C609" s="95"/>
      <c r="D609" s="95"/>
      <c r="E609" s="95"/>
      <c r="F609" s="95"/>
      <c r="G609" s="95"/>
      <c r="H609" s="95"/>
      <c r="I609" s="95"/>
    </row>
    <row r="610" spans="1:9" x14ac:dyDescent="0.2">
      <c r="A610" s="95"/>
      <c r="B610" s="95"/>
      <c r="C610" s="95"/>
      <c r="D610" s="95"/>
      <c r="E610" s="95"/>
      <c r="F610" s="95"/>
      <c r="G610" s="95"/>
      <c r="H610" s="95"/>
      <c r="I610" s="95"/>
    </row>
    <row r="611" spans="1:9" x14ac:dyDescent="0.2">
      <c r="A611" s="95"/>
      <c r="B611" s="95"/>
      <c r="C611" s="95"/>
      <c r="D611" s="95"/>
      <c r="E611" s="95"/>
      <c r="F611" s="95"/>
      <c r="G611" s="95"/>
      <c r="H611" s="95"/>
      <c r="I611" s="95"/>
    </row>
    <row r="612" spans="1:9" x14ac:dyDescent="0.2">
      <c r="A612" s="95"/>
      <c r="B612" s="95"/>
      <c r="C612" s="95"/>
      <c r="D612" s="95"/>
      <c r="E612" s="95"/>
      <c r="F612" s="95"/>
      <c r="G612" s="95"/>
      <c r="H612" s="95"/>
      <c r="I612" s="95"/>
    </row>
    <row r="613" spans="1:9" x14ac:dyDescent="0.2">
      <c r="A613" s="95"/>
      <c r="B613" s="95"/>
      <c r="C613" s="95"/>
      <c r="D613" s="95"/>
      <c r="E613" s="95"/>
      <c r="F613" s="95"/>
      <c r="G613" s="95"/>
      <c r="H613" s="95"/>
      <c r="I613" s="95"/>
    </row>
    <row r="614" spans="1:9" x14ac:dyDescent="0.2">
      <c r="A614" s="95"/>
      <c r="B614" s="95"/>
      <c r="C614" s="95"/>
      <c r="D614" s="95"/>
      <c r="E614" s="95"/>
      <c r="F614" s="95"/>
      <c r="G614" s="95"/>
      <c r="H614" s="95"/>
      <c r="I614" s="95"/>
    </row>
    <row r="615" spans="1:9" x14ac:dyDescent="0.2">
      <c r="A615" s="95"/>
      <c r="B615" s="95"/>
      <c r="C615" s="95"/>
      <c r="D615" s="95"/>
      <c r="E615" s="95"/>
      <c r="F615" s="95"/>
      <c r="G615" s="95"/>
      <c r="H615" s="95"/>
      <c r="I615" s="95"/>
    </row>
    <row r="616" spans="1:9" x14ac:dyDescent="0.2">
      <c r="A616" s="95"/>
      <c r="B616" s="95"/>
      <c r="C616" s="95"/>
      <c r="D616" s="95"/>
      <c r="E616" s="95"/>
      <c r="F616" s="95"/>
      <c r="G616" s="95"/>
      <c r="H616" s="95"/>
      <c r="I616" s="95"/>
    </row>
    <row r="617" spans="1:9" x14ac:dyDescent="0.2">
      <c r="A617" s="95"/>
      <c r="B617" s="95"/>
      <c r="C617" s="95"/>
      <c r="D617" s="95"/>
      <c r="E617" s="95"/>
      <c r="F617" s="95"/>
      <c r="G617" s="95"/>
      <c r="H617" s="95"/>
      <c r="I617" s="95"/>
    </row>
    <row r="618" spans="1:9" x14ac:dyDescent="0.2">
      <c r="A618" s="95"/>
      <c r="B618" s="95"/>
      <c r="C618" s="95"/>
      <c r="D618" s="95"/>
      <c r="E618" s="95"/>
      <c r="F618" s="95"/>
      <c r="G618" s="95"/>
      <c r="H618" s="95"/>
      <c r="I618" s="95"/>
    </row>
    <row r="619" spans="1:9" x14ac:dyDescent="0.2">
      <c r="A619" s="95"/>
      <c r="B619" s="95"/>
      <c r="C619" s="95"/>
      <c r="D619" s="95"/>
      <c r="E619" s="95"/>
      <c r="F619" s="95"/>
      <c r="G619" s="95"/>
      <c r="H619" s="95"/>
      <c r="I619" s="95"/>
    </row>
    <row r="620" spans="1:9" x14ac:dyDescent="0.2">
      <c r="A620" s="95"/>
      <c r="B620" s="95"/>
      <c r="C620" s="95"/>
      <c r="D620" s="95"/>
      <c r="E620" s="95"/>
      <c r="F620" s="95"/>
      <c r="G620" s="95"/>
      <c r="H620" s="95"/>
      <c r="I620" s="95"/>
    </row>
    <row r="621" spans="1:9" x14ac:dyDescent="0.2">
      <c r="A621" s="95"/>
      <c r="B621" s="95"/>
      <c r="C621" s="95"/>
      <c r="D621" s="95"/>
      <c r="E621" s="95"/>
      <c r="F621" s="95"/>
      <c r="G621" s="95"/>
      <c r="H621" s="95"/>
      <c r="I621" s="95"/>
    </row>
    <row r="622" spans="1:9" x14ac:dyDescent="0.2">
      <c r="A622" s="95"/>
      <c r="B622" s="95"/>
      <c r="C622" s="95"/>
      <c r="D622" s="95"/>
      <c r="E622" s="95"/>
      <c r="F622" s="95"/>
      <c r="G622" s="95"/>
      <c r="H622" s="95"/>
      <c r="I622" s="95"/>
    </row>
    <row r="623" spans="1:9" x14ac:dyDescent="0.2">
      <c r="A623" s="95"/>
      <c r="B623" s="95"/>
      <c r="C623" s="95"/>
      <c r="D623" s="95"/>
      <c r="E623" s="95"/>
      <c r="F623" s="95"/>
      <c r="G623" s="95"/>
      <c r="H623" s="95"/>
      <c r="I623" s="95"/>
    </row>
    <row r="624" spans="1:9" x14ac:dyDescent="0.2">
      <c r="A624" s="95"/>
      <c r="B624" s="95"/>
      <c r="C624" s="95"/>
      <c r="D624" s="95"/>
      <c r="E624" s="95"/>
      <c r="F624" s="95"/>
      <c r="G624" s="95"/>
      <c r="H624" s="95"/>
      <c r="I624" s="95"/>
    </row>
    <row r="625" spans="1:9" x14ac:dyDescent="0.2">
      <c r="A625" s="95"/>
      <c r="B625" s="95"/>
      <c r="C625" s="95"/>
      <c r="D625" s="95"/>
      <c r="E625" s="95"/>
      <c r="F625" s="95"/>
      <c r="G625" s="95"/>
      <c r="H625" s="95"/>
      <c r="I625" s="95"/>
    </row>
    <row r="626" spans="1:9" x14ac:dyDescent="0.2">
      <c r="A626" s="95"/>
      <c r="B626" s="95"/>
      <c r="C626" s="95"/>
      <c r="D626" s="95"/>
      <c r="E626" s="95"/>
      <c r="F626" s="95"/>
      <c r="G626" s="95"/>
      <c r="H626" s="95"/>
      <c r="I626" s="95"/>
    </row>
    <row r="627" spans="1:9" x14ac:dyDescent="0.2">
      <c r="A627" s="95"/>
      <c r="B627" s="95"/>
      <c r="C627" s="95"/>
      <c r="D627" s="95"/>
      <c r="E627" s="95"/>
      <c r="F627" s="95"/>
      <c r="G627" s="95"/>
      <c r="H627" s="95"/>
      <c r="I627" s="95"/>
    </row>
    <row r="628" spans="1:9" x14ac:dyDescent="0.2">
      <c r="A628" s="95"/>
      <c r="B628" s="95"/>
      <c r="C628" s="95"/>
      <c r="D628" s="95"/>
      <c r="E628" s="95"/>
      <c r="F628" s="95"/>
      <c r="G628" s="95"/>
      <c r="H628" s="95"/>
      <c r="I628" s="95"/>
    </row>
    <row r="629" spans="1:9" x14ac:dyDescent="0.2">
      <c r="A629" s="95"/>
      <c r="B629" s="95"/>
      <c r="C629" s="95"/>
      <c r="D629" s="95"/>
      <c r="E629" s="95"/>
      <c r="F629" s="95"/>
      <c r="G629" s="95"/>
      <c r="H629" s="95"/>
      <c r="I629" s="95"/>
    </row>
    <row r="630" spans="1:9" x14ac:dyDescent="0.2">
      <c r="A630" s="95"/>
      <c r="B630" s="95"/>
      <c r="C630" s="95"/>
      <c r="D630" s="95"/>
      <c r="E630" s="95"/>
      <c r="F630" s="95"/>
      <c r="G630" s="95"/>
      <c r="H630" s="95"/>
      <c r="I630" s="95"/>
    </row>
    <row r="631" spans="1:9" x14ac:dyDescent="0.2">
      <c r="A631" s="95"/>
      <c r="B631" s="95"/>
      <c r="C631" s="95"/>
      <c r="D631" s="95"/>
      <c r="E631" s="95"/>
      <c r="F631" s="95"/>
      <c r="G631" s="95"/>
      <c r="H631" s="95"/>
      <c r="I631" s="95"/>
    </row>
    <row r="632" spans="1:9" x14ac:dyDescent="0.2">
      <c r="A632" s="95"/>
      <c r="B632" s="95"/>
      <c r="C632" s="95"/>
      <c r="D632" s="95"/>
      <c r="E632" s="95"/>
      <c r="F632" s="95"/>
      <c r="G632" s="95"/>
      <c r="H632" s="95"/>
      <c r="I632" s="95"/>
    </row>
    <row r="633" spans="1:9" x14ac:dyDescent="0.2">
      <c r="A633" s="95"/>
      <c r="B633" s="95"/>
      <c r="C633" s="95"/>
      <c r="D633" s="95"/>
      <c r="E633" s="95"/>
      <c r="F633" s="95"/>
      <c r="G633" s="95"/>
      <c r="H633" s="95"/>
      <c r="I633" s="95"/>
    </row>
    <row r="634" spans="1:9" x14ac:dyDescent="0.2">
      <c r="A634" s="95"/>
      <c r="B634" s="95"/>
      <c r="C634" s="95"/>
      <c r="D634" s="95"/>
      <c r="E634" s="95"/>
      <c r="F634" s="95"/>
      <c r="G634" s="95"/>
      <c r="H634" s="95"/>
      <c r="I634" s="95"/>
    </row>
    <row r="635" spans="1:9" x14ac:dyDescent="0.2">
      <c r="A635" s="95"/>
      <c r="B635" s="95"/>
      <c r="C635" s="95"/>
      <c r="D635" s="95"/>
      <c r="E635" s="95"/>
      <c r="F635" s="95"/>
      <c r="G635" s="95"/>
      <c r="H635" s="95"/>
      <c r="I635" s="95"/>
    </row>
    <row r="636" spans="1:9" x14ac:dyDescent="0.2">
      <c r="A636" s="95"/>
      <c r="B636" s="95"/>
      <c r="C636" s="95"/>
      <c r="D636" s="95"/>
      <c r="E636" s="95"/>
      <c r="F636" s="95"/>
      <c r="G636" s="95"/>
      <c r="H636" s="95"/>
      <c r="I636" s="95"/>
    </row>
    <row r="637" spans="1:9" x14ac:dyDescent="0.2">
      <c r="A637" s="95"/>
      <c r="B637" s="95"/>
      <c r="C637" s="95"/>
      <c r="D637" s="95"/>
      <c r="E637" s="95"/>
      <c r="F637" s="95"/>
      <c r="G637" s="95"/>
      <c r="H637" s="95"/>
      <c r="I637" s="95"/>
    </row>
    <row r="638" spans="1:9" x14ac:dyDescent="0.2">
      <c r="A638" s="95"/>
      <c r="B638" s="95"/>
      <c r="C638" s="95"/>
      <c r="D638" s="95"/>
      <c r="E638" s="95"/>
      <c r="F638" s="95"/>
      <c r="G638" s="95"/>
      <c r="H638" s="95"/>
      <c r="I638" s="95"/>
    </row>
    <row r="639" spans="1:9" x14ac:dyDescent="0.2">
      <c r="A639" s="95"/>
      <c r="B639" s="95"/>
      <c r="C639" s="95"/>
      <c r="D639" s="95"/>
      <c r="E639" s="95"/>
      <c r="F639" s="95"/>
      <c r="G639" s="95"/>
      <c r="H639" s="95"/>
      <c r="I639" s="95"/>
    </row>
    <row r="640" spans="1:9" x14ac:dyDescent="0.2">
      <c r="A640" s="95"/>
      <c r="B640" s="95"/>
      <c r="C640" s="95"/>
      <c r="D640" s="95"/>
      <c r="E640" s="95"/>
      <c r="F640" s="95"/>
      <c r="G640" s="95"/>
      <c r="H640" s="95"/>
      <c r="I640" s="95"/>
    </row>
    <row r="641" spans="1:9" x14ac:dyDescent="0.2">
      <c r="A641" s="95"/>
      <c r="B641" s="95"/>
      <c r="C641" s="95"/>
      <c r="D641" s="95"/>
      <c r="E641" s="95"/>
      <c r="F641" s="95"/>
      <c r="G641" s="95"/>
      <c r="H641" s="95"/>
      <c r="I641" s="95"/>
    </row>
    <row r="642" spans="1:9" x14ac:dyDescent="0.2">
      <c r="A642" s="95"/>
      <c r="B642" s="95"/>
      <c r="C642" s="95"/>
      <c r="D642" s="95"/>
      <c r="E642" s="95"/>
      <c r="F642" s="95"/>
      <c r="G642" s="95"/>
      <c r="H642" s="95"/>
      <c r="I642" s="95"/>
    </row>
    <row r="643" spans="1:9" x14ac:dyDescent="0.2">
      <c r="A643" s="95"/>
      <c r="B643" s="95"/>
      <c r="C643" s="95"/>
      <c r="D643" s="95"/>
      <c r="E643" s="95"/>
      <c r="F643" s="95"/>
      <c r="G643" s="95"/>
      <c r="H643" s="95"/>
      <c r="I643" s="95"/>
    </row>
    <row r="644" spans="1:9" x14ac:dyDescent="0.2">
      <c r="A644" s="95"/>
      <c r="B644" s="95"/>
      <c r="C644" s="95"/>
      <c r="D644" s="95"/>
      <c r="E644" s="95"/>
      <c r="F644" s="95"/>
      <c r="G644" s="95"/>
      <c r="H644" s="95"/>
      <c r="I644" s="95"/>
    </row>
    <row r="645" spans="1:9" x14ac:dyDescent="0.2">
      <c r="A645" s="95"/>
      <c r="B645" s="95"/>
      <c r="C645" s="95"/>
      <c r="D645" s="95"/>
      <c r="E645" s="95"/>
      <c r="F645" s="95"/>
      <c r="G645" s="95"/>
      <c r="H645" s="95"/>
      <c r="I645" s="95"/>
    </row>
    <row r="646" spans="1:9" x14ac:dyDescent="0.2">
      <c r="A646" s="95"/>
      <c r="B646" s="95"/>
      <c r="C646" s="95"/>
      <c r="D646" s="95"/>
      <c r="E646" s="95"/>
      <c r="F646" s="95"/>
      <c r="G646" s="95"/>
      <c r="H646" s="95"/>
      <c r="I646" s="95"/>
    </row>
    <row r="647" spans="1:9" x14ac:dyDescent="0.2">
      <c r="A647" s="95"/>
      <c r="B647" s="95"/>
      <c r="C647" s="95"/>
      <c r="D647" s="95"/>
      <c r="E647" s="95"/>
      <c r="F647" s="95"/>
      <c r="G647" s="95"/>
      <c r="H647" s="95"/>
      <c r="I647" s="95"/>
    </row>
    <row r="648" spans="1:9" x14ac:dyDescent="0.2">
      <c r="A648" s="95"/>
      <c r="B648" s="95"/>
      <c r="C648" s="95"/>
      <c r="D648" s="95"/>
      <c r="E648" s="95"/>
      <c r="F648" s="95"/>
      <c r="G648" s="95"/>
      <c r="H648" s="95"/>
      <c r="I648" s="95"/>
    </row>
    <row r="649" spans="1:9" x14ac:dyDescent="0.2">
      <c r="A649" s="95"/>
      <c r="B649" s="95"/>
      <c r="C649" s="95"/>
      <c r="D649" s="95"/>
      <c r="E649" s="95"/>
      <c r="F649" s="95"/>
      <c r="G649" s="95"/>
      <c r="H649" s="95"/>
      <c r="I649" s="95"/>
    </row>
    <row r="650" spans="1:9" x14ac:dyDescent="0.2">
      <c r="A650" s="95"/>
      <c r="B650" s="95"/>
      <c r="C650" s="95"/>
      <c r="D650" s="95"/>
      <c r="E650" s="95"/>
      <c r="F650" s="95"/>
      <c r="G650" s="95"/>
      <c r="H650" s="95"/>
      <c r="I650" s="95"/>
    </row>
    <row r="651" spans="1:9" x14ac:dyDescent="0.2">
      <c r="A651" s="95"/>
      <c r="B651" s="95"/>
      <c r="C651" s="95"/>
      <c r="D651" s="95"/>
      <c r="E651" s="95"/>
      <c r="F651" s="95"/>
      <c r="G651" s="95"/>
      <c r="H651" s="95"/>
      <c r="I651" s="95"/>
    </row>
    <row r="652" spans="1:9" x14ac:dyDescent="0.2">
      <c r="A652" s="95"/>
      <c r="B652" s="95"/>
      <c r="C652" s="95"/>
      <c r="D652" s="95"/>
      <c r="E652" s="95"/>
      <c r="F652" s="95"/>
      <c r="G652" s="95"/>
      <c r="H652" s="95"/>
      <c r="I652" s="95"/>
    </row>
    <row r="653" spans="1:9" x14ac:dyDescent="0.2">
      <c r="A653" s="95"/>
      <c r="B653" s="95"/>
      <c r="C653" s="95"/>
      <c r="D653" s="95"/>
      <c r="E653" s="95"/>
      <c r="F653" s="95"/>
      <c r="G653" s="95"/>
      <c r="H653" s="95"/>
      <c r="I653" s="95"/>
    </row>
    <row r="654" spans="1:9" x14ac:dyDescent="0.2">
      <c r="A654" s="95"/>
      <c r="B654" s="95"/>
      <c r="C654" s="95"/>
      <c r="D654" s="95"/>
      <c r="E654" s="95"/>
      <c r="F654" s="95"/>
      <c r="G654" s="95"/>
      <c r="H654" s="95"/>
      <c r="I654" s="95"/>
    </row>
    <row r="655" spans="1:9" x14ac:dyDescent="0.2">
      <c r="A655" s="95"/>
      <c r="B655" s="95"/>
      <c r="C655" s="95"/>
      <c r="D655" s="95"/>
      <c r="E655" s="95"/>
      <c r="F655" s="95"/>
      <c r="G655" s="95"/>
      <c r="H655" s="95"/>
      <c r="I655" s="95"/>
    </row>
    <row r="656" spans="1:9" x14ac:dyDescent="0.2">
      <c r="A656" s="95"/>
      <c r="B656" s="95"/>
      <c r="C656" s="95"/>
      <c r="D656" s="95"/>
      <c r="E656" s="95"/>
      <c r="F656" s="95"/>
      <c r="G656" s="95"/>
      <c r="H656" s="95"/>
      <c r="I656" s="95"/>
    </row>
    <row r="657" spans="1:9" x14ac:dyDescent="0.2">
      <c r="A657" s="95"/>
      <c r="B657" s="95"/>
      <c r="C657" s="95"/>
      <c r="D657" s="95"/>
      <c r="E657" s="95"/>
      <c r="F657" s="95"/>
      <c r="G657" s="95"/>
      <c r="H657" s="95"/>
      <c r="I657" s="95"/>
    </row>
    <row r="658" spans="1:9" x14ac:dyDescent="0.2">
      <c r="A658" s="95"/>
      <c r="B658" s="95"/>
      <c r="C658" s="95"/>
      <c r="D658" s="95"/>
      <c r="E658" s="95"/>
      <c r="F658" s="95"/>
      <c r="G658" s="95"/>
      <c r="H658" s="95"/>
      <c r="I658" s="95"/>
    </row>
    <row r="659" spans="1:9" x14ac:dyDescent="0.2">
      <c r="A659" s="95"/>
      <c r="B659" s="95"/>
      <c r="C659" s="95"/>
      <c r="D659" s="95"/>
      <c r="E659" s="95"/>
      <c r="F659" s="95"/>
      <c r="G659" s="95"/>
      <c r="H659" s="95"/>
      <c r="I659" s="95"/>
    </row>
    <row r="660" spans="1:9" x14ac:dyDescent="0.2">
      <c r="A660" s="95"/>
      <c r="B660" s="95"/>
      <c r="C660" s="95"/>
      <c r="D660" s="95"/>
      <c r="E660" s="95"/>
      <c r="F660" s="95"/>
      <c r="G660" s="95"/>
      <c r="H660" s="95"/>
      <c r="I660" s="95"/>
    </row>
    <row r="661" spans="1:9" x14ac:dyDescent="0.2">
      <c r="A661" s="95"/>
      <c r="B661" s="95"/>
      <c r="C661" s="95"/>
      <c r="D661" s="95"/>
      <c r="E661" s="95"/>
      <c r="F661" s="95"/>
      <c r="G661" s="95"/>
      <c r="H661" s="95"/>
      <c r="I661" s="95"/>
    </row>
    <row r="662" spans="1:9" x14ac:dyDescent="0.2">
      <c r="A662" s="95"/>
      <c r="B662" s="95"/>
      <c r="C662" s="95"/>
      <c r="D662" s="95"/>
      <c r="E662" s="95"/>
      <c r="F662" s="95"/>
      <c r="G662" s="95"/>
      <c r="H662" s="95"/>
      <c r="I662" s="95"/>
    </row>
    <row r="663" spans="1:9" x14ac:dyDescent="0.2">
      <c r="A663" s="95"/>
      <c r="B663" s="95"/>
      <c r="C663" s="95"/>
      <c r="D663" s="95"/>
      <c r="E663" s="95"/>
      <c r="F663" s="95"/>
      <c r="G663" s="95"/>
      <c r="H663" s="95"/>
      <c r="I663" s="95"/>
    </row>
    <row r="664" spans="1:9" x14ac:dyDescent="0.2">
      <c r="A664" s="95"/>
      <c r="B664" s="95"/>
      <c r="C664" s="95"/>
      <c r="D664" s="95"/>
      <c r="E664" s="95"/>
      <c r="F664" s="95"/>
      <c r="G664" s="95"/>
      <c r="H664" s="95"/>
      <c r="I664" s="95"/>
    </row>
    <row r="665" spans="1:9" x14ac:dyDescent="0.2">
      <c r="A665" s="95"/>
      <c r="B665" s="95"/>
      <c r="C665" s="95"/>
      <c r="D665" s="95"/>
      <c r="E665" s="95"/>
      <c r="F665" s="95"/>
      <c r="G665" s="95"/>
      <c r="H665" s="95"/>
      <c r="I665" s="95"/>
    </row>
    <row r="666" spans="1:9" x14ac:dyDescent="0.2">
      <c r="A666" s="95"/>
      <c r="B666" s="95"/>
      <c r="C666" s="95"/>
      <c r="D666" s="95"/>
      <c r="E666" s="95"/>
      <c r="F666" s="95"/>
      <c r="G666" s="95"/>
      <c r="H666" s="95"/>
      <c r="I666" s="95"/>
    </row>
    <row r="667" spans="1:9" x14ac:dyDescent="0.2">
      <c r="A667" s="95"/>
      <c r="B667" s="95"/>
      <c r="C667" s="95"/>
      <c r="D667" s="95"/>
      <c r="E667" s="95"/>
      <c r="F667" s="95"/>
      <c r="G667" s="95"/>
      <c r="H667" s="95"/>
      <c r="I667" s="95"/>
    </row>
    <row r="668" spans="1:9" x14ac:dyDescent="0.2">
      <c r="A668" s="95"/>
      <c r="B668" s="95"/>
      <c r="C668" s="95"/>
      <c r="D668" s="95"/>
      <c r="E668" s="95"/>
      <c r="F668" s="95"/>
      <c r="G668" s="95"/>
      <c r="H668" s="95"/>
      <c r="I668" s="95"/>
    </row>
    <row r="669" spans="1:9" x14ac:dyDescent="0.2">
      <c r="A669" s="95"/>
      <c r="B669" s="95"/>
      <c r="C669" s="95"/>
      <c r="D669" s="95"/>
      <c r="E669" s="95"/>
      <c r="F669" s="95"/>
      <c r="G669" s="95"/>
      <c r="H669" s="95"/>
      <c r="I669" s="95"/>
    </row>
    <row r="670" spans="1:9" x14ac:dyDescent="0.2">
      <c r="A670" s="95"/>
      <c r="B670" s="95"/>
      <c r="C670" s="95"/>
      <c r="D670" s="95"/>
      <c r="E670" s="95"/>
      <c r="F670" s="95"/>
      <c r="G670" s="95"/>
      <c r="H670" s="95"/>
      <c r="I670" s="95"/>
    </row>
    <row r="671" spans="1:9" x14ac:dyDescent="0.2">
      <c r="A671" s="95"/>
      <c r="B671" s="95"/>
      <c r="C671" s="95"/>
      <c r="D671" s="95"/>
      <c r="E671" s="95"/>
      <c r="F671" s="95"/>
      <c r="G671" s="95"/>
      <c r="H671" s="95"/>
      <c r="I671" s="95"/>
    </row>
    <row r="672" spans="1:9" x14ac:dyDescent="0.2">
      <c r="A672" s="95"/>
      <c r="B672" s="95"/>
      <c r="C672" s="95"/>
      <c r="D672" s="95"/>
      <c r="E672" s="95"/>
      <c r="F672" s="95"/>
      <c r="G672" s="95"/>
      <c r="H672" s="95"/>
      <c r="I672" s="95"/>
    </row>
    <row r="673" spans="1:9" x14ac:dyDescent="0.2">
      <c r="A673" s="95"/>
      <c r="B673" s="95"/>
      <c r="C673" s="95"/>
      <c r="D673" s="95"/>
      <c r="E673" s="95"/>
      <c r="F673" s="95"/>
      <c r="G673" s="95"/>
      <c r="H673" s="95"/>
      <c r="I673" s="95"/>
    </row>
    <row r="674" spans="1:9" x14ac:dyDescent="0.2">
      <c r="A674" s="95"/>
      <c r="B674" s="95"/>
      <c r="C674" s="95"/>
      <c r="D674" s="95"/>
      <c r="E674" s="95"/>
      <c r="F674" s="95"/>
      <c r="G674" s="95"/>
      <c r="H674" s="95"/>
      <c r="I674" s="95"/>
    </row>
    <row r="675" spans="1:9" x14ac:dyDescent="0.2">
      <c r="A675" s="95"/>
      <c r="B675" s="95"/>
      <c r="C675" s="95"/>
      <c r="D675" s="95"/>
      <c r="E675" s="95"/>
      <c r="F675" s="95"/>
      <c r="G675" s="95"/>
      <c r="H675" s="95"/>
      <c r="I675" s="95"/>
    </row>
    <row r="676" spans="1:9" x14ac:dyDescent="0.2">
      <c r="A676" s="95"/>
      <c r="B676" s="95"/>
      <c r="C676" s="95"/>
      <c r="D676" s="95"/>
      <c r="E676" s="95"/>
      <c r="F676" s="95"/>
      <c r="G676" s="95"/>
      <c r="H676" s="95"/>
      <c r="I676" s="95"/>
    </row>
    <row r="677" spans="1:9" x14ac:dyDescent="0.2">
      <c r="A677" s="95"/>
      <c r="B677" s="95"/>
      <c r="C677" s="95"/>
      <c r="D677" s="95"/>
      <c r="E677" s="95"/>
      <c r="F677" s="95"/>
      <c r="G677" s="95"/>
      <c r="H677" s="95"/>
      <c r="I677" s="95"/>
    </row>
    <row r="678" spans="1:9" x14ac:dyDescent="0.2">
      <c r="A678" s="95"/>
      <c r="B678" s="95"/>
      <c r="C678" s="95"/>
      <c r="D678" s="95"/>
      <c r="E678" s="95"/>
      <c r="F678" s="95"/>
      <c r="G678" s="95"/>
      <c r="H678" s="95"/>
      <c r="I678" s="95"/>
    </row>
    <row r="679" spans="1:9" x14ac:dyDescent="0.2">
      <c r="A679" s="95"/>
      <c r="B679" s="95"/>
      <c r="C679" s="95"/>
      <c r="D679" s="95"/>
      <c r="E679" s="95"/>
      <c r="F679" s="95"/>
      <c r="G679" s="95"/>
      <c r="H679" s="95"/>
      <c r="I679" s="95"/>
    </row>
    <row r="680" spans="1:9" x14ac:dyDescent="0.2">
      <c r="A680" s="95"/>
      <c r="B680" s="95"/>
      <c r="C680" s="95"/>
      <c r="D680" s="95"/>
      <c r="E680" s="95"/>
      <c r="F680" s="95"/>
      <c r="G680" s="95"/>
      <c r="H680" s="95"/>
      <c r="I680" s="95"/>
    </row>
    <row r="681" spans="1:9" x14ac:dyDescent="0.2">
      <c r="A681" s="95"/>
      <c r="B681" s="95"/>
      <c r="C681" s="95"/>
      <c r="D681" s="95"/>
      <c r="E681" s="95"/>
      <c r="F681" s="95"/>
      <c r="G681" s="95"/>
      <c r="H681" s="95"/>
      <c r="I681" s="95"/>
    </row>
    <row r="682" spans="1:9" x14ac:dyDescent="0.2">
      <c r="A682" s="95"/>
      <c r="B682" s="95"/>
      <c r="C682" s="95"/>
      <c r="D682" s="95"/>
      <c r="E682" s="95"/>
      <c r="F682" s="95"/>
      <c r="G682" s="95"/>
      <c r="H682" s="95"/>
      <c r="I682" s="95"/>
    </row>
    <row r="683" spans="1:9" x14ac:dyDescent="0.2">
      <c r="A683" s="95"/>
      <c r="B683" s="95"/>
      <c r="C683" s="95"/>
      <c r="D683" s="95"/>
      <c r="E683" s="95"/>
      <c r="F683" s="95"/>
      <c r="G683" s="95"/>
      <c r="H683" s="95"/>
      <c r="I683" s="95"/>
    </row>
    <row r="684" spans="1:9" x14ac:dyDescent="0.2">
      <c r="A684" s="95"/>
      <c r="B684" s="95"/>
      <c r="C684" s="95"/>
      <c r="D684" s="95"/>
      <c r="E684" s="95"/>
      <c r="F684" s="95"/>
      <c r="G684" s="95"/>
      <c r="H684" s="95"/>
      <c r="I684" s="95"/>
    </row>
    <row r="685" spans="1:9" x14ac:dyDescent="0.2">
      <c r="A685" s="95"/>
      <c r="B685" s="95"/>
      <c r="C685" s="95"/>
      <c r="D685" s="95"/>
      <c r="E685" s="95"/>
      <c r="F685" s="95"/>
      <c r="G685" s="95"/>
      <c r="H685" s="95"/>
      <c r="I685" s="95"/>
    </row>
    <row r="686" spans="1:9" x14ac:dyDescent="0.2">
      <c r="A686" s="95"/>
      <c r="B686" s="95"/>
      <c r="C686" s="95"/>
      <c r="D686" s="95"/>
      <c r="E686" s="95"/>
      <c r="F686" s="95"/>
      <c r="G686" s="95"/>
      <c r="H686" s="95"/>
      <c r="I686" s="95"/>
    </row>
    <row r="687" spans="1:9" x14ac:dyDescent="0.2">
      <c r="A687" s="95"/>
      <c r="B687" s="95"/>
      <c r="C687" s="95"/>
      <c r="D687" s="95"/>
      <c r="E687" s="95"/>
      <c r="F687" s="95"/>
      <c r="G687" s="95"/>
      <c r="H687" s="95"/>
      <c r="I687" s="95"/>
    </row>
    <row r="688" spans="1:9" x14ac:dyDescent="0.2">
      <c r="A688" s="95"/>
      <c r="B688" s="95"/>
      <c r="C688" s="95"/>
      <c r="D688" s="95"/>
      <c r="E688" s="95"/>
      <c r="F688" s="95"/>
      <c r="G688" s="95"/>
      <c r="H688" s="95"/>
      <c r="I688" s="95"/>
    </row>
    <row r="689" spans="1:9" x14ac:dyDescent="0.2">
      <c r="A689" s="95"/>
      <c r="B689" s="95"/>
      <c r="C689" s="95"/>
      <c r="D689" s="95"/>
      <c r="E689" s="95"/>
      <c r="F689" s="95"/>
      <c r="G689" s="95"/>
      <c r="H689" s="95"/>
      <c r="I689" s="95"/>
    </row>
    <row r="690" spans="1:9" x14ac:dyDescent="0.2">
      <c r="A690" s="95"/>
      <c r="B690" s="95"/>
      <c r="C690" s="95"/>
      <c r="D690" s="95"/>
      <c r="E690" s="95"/>
      <c r="F690" s="95"/>
      <c r="G690" s="95"/>
      <c r="H690" s="95"/>
      <c r="I690" s="95"/>
    </row>
    <row r="691" spans="1:9" x14ac:dyDescent="0.2">
      <c r="A691" s="95"/>
      <c r="B691" s="95"/>
      <c r="C691" s="95"/>
      <c r="D691" s="95"/>
      <c r="E691" s="95"/>
      <c r="F691" s="95"/>
      <c r="G691" s="95"/>
      <c r="H691" s="95"/>
      <c r="I691" s="95"/>
    </row>
    <row r="692" spans="1:9" x14ac:dyDescent="0.2">
      <c r="A692" s="95"/>
      <c r="B692" s="95"/>
      <c r="C692" s="95"/>
      <c r="D692" s="95"/>
      <c r="E692" s="95"/>
      <c r="F692" s="95"/>
      <c r="G692" s="95"/>
      <c r="H692" s="95"/>
      <c r="I692" s="95"/>
    </row>
    <row r="693" spans="1:9" x14ac:dyDescent="0.2">
      <c r="A693" s="95"/>
      <c r="B693" s="95"/>
      <c r="C693" s="95"/>
      <c r="D693" s="95"/>
      <c r="E693" s="95"/>
      <c r="F693" s="95"/>
      <c r="G693" s="95"/>
      <c r="H693" s="95"/>
      <c r="I693" s="95"/>
    </row>
    <row r="694" spans="1:9" x14ac:dyDescent="0.2">
      <c r="A694" s="95"/>
      <c r="B694" s="95"/>
      <c r="C694" s="95"/>
      <c r="D694" s="95"/>
      <c r="E694" s="95"/>
      <c r="F694" s="95"/>
      <c r="G694" s="95"/>
      <c r="H694" s="95"/>
      <c r="I694" s="95"/>
    </row>
    <row r="695" spans="1:9" x14ac:dyDescent="0.2">
      <c r="A695" s="95"/>
      <c r="B695" s="95"/>
      <c r="C695" s="95"/>
      <c r="D695" s="95"/>
      <c r="E695" s="95"/>
      <c r="F695" s="95"/>
      <c r="G695" s="95"/>
      <c r="H695" s="95"/>
      <c r="I695" s="95"/>
    </row>
    <row r="696" spans="1:9" x14ac:dyDescent="0.2">
      <c r="A696" s="95"/>
      <c r="B696" s="95"/>
      <c r="C696" s="95"/>
      <c r="D696" s="95"/>
      <c r="E696" s="95"/>
      <c r="F696" s="95"/>
      <c r="G696" s="95"/>
      <c r="H696" s="95"/>
      <c r="I696" s="95"/>
    </row>
    <row r="697" spans="1:9" x14ac:dyDescent="0.2">
      <c r="A697" s="95"/>
      <c r="B697" s="95"/>
      <c r="C697" s="95"/>
      <c r="D697" s="95"/>
      <c r="E697" s="95"/>
      <c r="F697" s="95"/>
      <c r="G697" s="95"/>
      <c r="H697" s="95"/>
      <c r="I697" s="95"/>
    </row>
    <row r="698" spans="1:9" x14ac:dyDescent="0.2">
      <c r="A698" s="95"/>
      <c r="B698" s="95"/>
      <c r="C698" s="95"/>
      <c r="D698" s="95"/>
      <c r="E698" s="95"/>
      <c r="F698" s="95"/>
      <c r="G698" s="95"/>
      <c r="H698" s="95"/>
      <c r="I698" s="95"/>
    </row>
    <row r="699" spans="1:9" x14ac:dyDescent="0.2">
      <c r="A699" s="95"/>
      <c r="B699" s="95"/>
      <c r="C699" s="95"/>
      <c r="D699" s="95"/>
      <c r="E699" s="95"/>
      <c r="F699" s="95"/>
      <c r="G699" s="95"/>
      <c r="H699" s="95"/>
      <c r="I699" s="95"/>
    </row>
    <row r="700" spans="1:9" x14ac:dyDescent="0.2">
      <c r="A700" s="95"/>
      <c r="B700" s="95"/>
      <c r="C700" s="95"/>
      <c r="D700" s="95"/>
      <c r="E700" s="95"/>
      <c r="F700" s="95"/>
      <c r="G700" s="95"/>
      <c r="H700" s="95"/>
      <c r="I700" s="95"/>
    </row>
    <row r="701" spans="1:9" x14ac:dyDescent="0.2">
      <c r="A701" s="95"/>
      <c r="B701" s="95"/>
      <c r="C701" s="95"/>
      <c r="D701" s="95"/>
      <c r="E701" s="95"/>
      <c r="F701" s="95"/>
      <c r="G701" s="95"/>
      <c r="H701" s="95"/>
      <c r="I701" s="95"/>
    </row>
    <row r="702" spans="1:9" x14ac:dyDescent="0.2">
      <c r="A702" s="95"/>
      <c r="B702" s="95"/>
      <c r="C702" s="95"/>
      <c r="D702" s="95"/>
      <c r="E702" s="95"/>
      <c r="F702" s="95"/>
      <c r="G702" s="95"/>
      <c r="H702" s="95"/>
      <c r="I702" s="95"/>
    </row>
    <row r="703" spans="1:9" x14ac:dyDescent="0.2">
      <c r="A703" s="95"/>
      <c r="B703" s="95"/>
      <c r="C703" s="95"/>
      <c r="D703" s="95"/>
      <c r="E703" s="95"/>
      <c r="F703" s="95"/>
      <c r="G703" s="95"/>
      <c r="H703" s="95"/>
      <c r="I703" s="95"/>
    </row>
    <row r="704" spans="1:9" x14ac:dyDescent="0.2">
      <c r="A704" s="95"/>
      <c r="B704" s="95"/>
      <c r="C704" s="95"/>
      <c r="D704" s="95"/>
      <c r="E704" s="95"/>
      <c r="F704" s="95"/>
      <c r="G704" s="95"/>
      <c r="H704" s="95"/>
      <c r="I704" s="95"/>
    </row>
    <row r="705" spans="1:9" x14ac:dyDescent="0.2">
      <c r="A705" s="95"/>
      <c r="B705" s="95"/>
      <c r="C705" s="95"/>
      <c r="D705" s="95"/>
      <c r="E705" s="95"/>
      <c r="F705" s="95"/>
      <c r="G705" s="95"/>
      <c r="H705" s="95"/>
      <c r="I705" s="95"/>
    </row>
    <row r="706" spans="1:9" x14ac:dyDescent="0.2">
      <c r="A706" s="95"/>
      <c r="B706" s="95"/>
      <c r="C706" s="95"/>
      <c r="D706" s="95"/>
      <c r="E706" s="95"/>
      <c r="F706" s="95"/>
      <c r="G706" s="95"/>
      <c r="H706" s="95"/>
      <c r="I706" s="95"/>
    </row>
    <row r="707" spans="1:9" x14ac:dyDescent="0.2">
      <c r="A707" s="95"/>
      <c r="B707" s="95"/>
      <c r="C707" s="95"/>
      <c r="D707" s="95"/>
      <c r="E707" s="95"/>
      <c r="F707" s="95"/>
      <c r="G707" s="95"/>
      <c r="H707" s="95"/>
      <c r="I707" s="95"/>
    </row>
    <row r="708" spans="1:9" x14ac:dyDescent="0.2">
      <c r="A708" s="95"/>
      <c r="B708" s="95"/>
      <c r="C708" s="95"/>
      <c r="D708" s="95"/>
      <c r="E708" s="95"/>
      <c r="F708" s="95"/>
      <c r="G708" s="95"/>
      <c r="H708" s="95"/>
      <c r="I708" s="95"/>
    </row>
    <row r="709" spans="1:9" x14ac:dyDescent="0.2">
      <c r="A709" s="95"/>
      <c r="B709" s="95"/>
      <c r="C709" s="95"/>
      <c r="D709" s="95"/>
      <c r="E709" s="95"/>
      <c r="F709" s="95"/>
      <c r="G709" s="95"/>
      <c r="H709" s="95"/>
      <c r="I709" s="95"/>
    </row>
    <row r="710" spans="1:9" x14ac:dyDescent="0.2">
      <c r="A710" s="95"/>
      <c r="B710" s="95"/>
      <c r="C710" s="95"/>
      <c r="D710" s="95"/>
      <c r="E710" s="95"/>
      <c r="F710" s="95"/>
      <c r="G710" s="95"/>
      <c r="H710" s="95"/>
      <c r="I710" s="95"/>
    </row>
    <row r="711" spans="1:9" x14ac:dyDescent="0.2">
      <c r="A711" s="95"/>
      <c r="B711" s="95"/>
      <c r="C711" s="95"/>
      <c r="D711" s="95"/>
      <c r="E711" s="95"/>
      <c r="F711" s="95"/>
      <c r="G711" s="95"/>
      <c r="H711" s="95"/>
      <c r="I711" s="95"/>
    </row>
    <row r="712" spans="1:9" x14ac:dyDescent="0.2">
      <c r="A712" s="95"/>
      <c r="B712" s="95"/>
      <c r="C712" s="95"/>
      <c r="D712" s="95"/>
      <c r="E712" s="95"/>
      <c r="F712" s="95"/>
      <c r="G712" s="95"/>
      <c r="H712" s="95"/>
      <c r="I712" s="95"/>
    </row>
    <row r="713" spans="1:9" x14ac:dyDescent="0.2">
      <c r="A713" s="95"/>
      <c r="B713" s="95"/>
      <c r="C713" s="95"/>
      <c r="D713" s="95"/>
      <c r="E713" s="95"/>
      <c r="F713" s="95"/>
      <c r="G713" s="95"/>
      <c r="H713" s="95"/>
      <c r="I713" s="95"/>
    </row>
    <row r="714" spans="1:9" x14ac:dyDescent="0.2">
      <c r="A714" s="95"/>
      <c r="B714" s="95"/>
      <c r="C714" s="95"/>
      <c r="D714" s="95"/>
      <c r="E714" s="95"/>
      <c r="F714" s="95"/>
      <c r="G714" s="95"/>
      <c r="H714" s="95"/>
      <c r="I714" s="95"/>
    </row>
    <row r="715" spans="1:9" x14ac:dyDescent="0.2">
      <c r="A715" s="95"/>
      <c r="B715" s="95"/>
      <c r="C715" s="95"/>
      <c r="D715" s="95"/>
      <c r="E715" s="95"/>
      <c r="F715" s="95"/>
      <c r="G715" s="95"/>
      <c r="H715" s="95"/>
      <c r="I715" s="95"/>
    </row>
    <row r="716" spans="1:9" x14ac:dyDescent="0.2">
      <c r="A716" s="95"/>
      <c r="B716" s="95"/>
      <c r="C716" s="95"/>
      <c r="D716" s="95"/>
      <c r="E716" s="95"/>
      <c r="F716" s="95"/>
      <c r="G716" s="95"/>
      <c r="H716" s="95"/>
      <c r="I716" s="95"/>
    </row>
    <row r="717" spans="1:9" x14ac:dyDescent="0.2">
      <c r="A717" s="95"/>
      <c r="B717" s="95"/>
      <c r="C717" s="95"/>
      <c r="D717" s="95"/>
      <c r="E717" s="95"/>
      <c r="F717" s="95"/>
      <c r="G717" s="95"/>
      <c r="H717" s="95"/>
      <c r="I717" s="95"/>
    </row>
    <row r="718" spans="1:9" x14ac:dyDescent="0.2">
      <c r="A718" s="95"/>
      <c r="B718" s="95"/>
      <c r="C718" s="95"/>
      <c r="D718" s="95"/>
      <c r="E718" s="95"/>
      <c r="F718" s="95"/>
      <c r="G718" s="95"/>
      <c r="H718" s="95"/>
      <c r="I718" s="95"/>
    </row>
    <row r="719" spans="1:9" x14ac:dyDescent="0.2">
      <c r="A719" s="95"/>
      <c r="B719" s="95"/>
      <c r="C719" s="95"/>
      <c r="D719" s="95"/>
      <c r="E719" s="95"/>
      <c r="F719" s="95"/>
      <c r="G719" s="95"/>
      <c r="H719" s="95"/>
      <c r="I719" s="95"/>
    </row>
    <row r="720" spans="1:9" x14ac:dyDescent="0.2">
      <c r="A720" s="95"/>
      <c r="B720" s="95"/>
      <c r="C720" s="95"/>
      <c r="D720" s="95"/>
      <c r="E720" s="95"/>
      <c r="F720" s="95"/>
      <c r="G720" s="95"/>
      <c r="H720" s="95"/>
      <c r="I720" s="95"/>
    </row>
    <row r="721" spans="1:9" x14ac:dyDescent="0.2">
      <c r="A721" s="95"/>
      <c r="B721" s="95"/>
      <c r="C721" s="95"/>
      <c r="D721" s="95"/>
      <c r="E721" s="95"/>
      <c r="F721" s="95"/>
      <c r="G721" s="95"/>
      <c r="H721" s="95"/>
      <c r="I721" s="95"/>
    </row>
    <row r="722" spans="1:9" x14ac:dyDescent="0.2">
      <c r="A722" s="95"/>
      <c r="B722" s="95"/>
      <c r="C722" s="95"/>
      <c r="D722" s="95"/>
      <c r="E722" s="95"/>
      <c r="F722" s="95"/>
      <c r="G722" s="95"/>
      <c r="H722" s="95"/>
      <c r="I722" s="95"/>
    </row>
    <row r="723" spans="1:9" x14ac:dyDescent="0.2">
      <c r="A723" s="95"/>
      <c r="B723" s="95"/>
      <c r="C723" s="95"/>
      <c r="D723" s="95"/>
      <c r="E723" s="95"/>
      <c r="F723" s="95"/>
      <c r="G723" s="95"/>
      <c r="H723" s="95"/>
      <c r="I723" s="95"/>
    </row>
    <row r="724" spans="1:9" x14ac:dyDescent="0.2">
      <c r="A724" s="95"/>
      <c r="B724" s="95"/>
      <c r="C724" s="95"/>
      <c r="D724" s="95"/>
      <c r="E724" s="95"/>
      <c r="F724" s="95"/>
      <c r="G724" s="95"/>
      <c r="H724" s="95"/>
      <c r="I724" s="95"/>
    </row>
    <row r="725" spans="1:9" x14ac:dyDescent="0.2">
      <c r="A725" s="95"/>
      <c r="B725" s="95"/>
      <c r="C725" s="95"/>
      <c r="D725" s="95"/>
      <c r="E725" s="95"/>
      <c r="F725" s="95"/>
      <c r="G725" s="95"/>
      <c r="H725" s="95"/>
      <c r="I725" s="95"/>
    </row>
    <row r="726" spans="1:9" x14ac:dyDescent="0.2">
      <c r="A726" s="95"/>
      <c r="B726" s="95"/>
      <c r="C726" s="95"/>
      <c r="D726" s="95"/>
      <c r="E726" s="95"/>
      <c r="F726" s="95"/>
      <c r="G726" s="95"/>
      <c r="H726" s="95"/>
      <c r="I726" s="95"/>
    </row>
    <row r="727" spans="1:9" x14ac:dyDescent="0.2">
      <c r="A727" s="95"/>
      <c r="B727" s="95"/>
      <c r="C727" s="95"/>
      <c r="D727" s="95"/>
      <c r="E727" s="95"/>
      <c r="F727" s="95"/>
      <c r="G727" s="95"/>
      <c r="H727" s="95"/>
      <c r="I727" s="95"/>
    </row>
    <row r="728" spans="1:9" x14ac:dyDescent="0.2">
      <c r="A728" s="95"/>
      <c r="B728" s="95"/>
      <c r="C728" s="95"/>
      <c r="D728" s="95"/>
      <c r="E728" s="95"/>
      <c r="F728" s="95"/>
      <c r="G728" s="95"/>
      <c r="H728" s="95"/>
      <c r="I728" s="95"/>
    </row>
    <row r="729" spans="1:9" x14ac:dyDescent="0.2">
      <c r="A729" s="95"/>
      <c r="B729" s="95"/>
      <c r="C729" s="95"/>
      <c r="D729" s="95"/>
      <c r="E729" s="95"/>
      <c r="F729" s="95"/>
      <c r="G729" s="95"/>
      <c r="H729" s="95"/>
      <c r="I729" s="95"/>
    </row>
    <row r="730" spans="1:9" x14ac:dyDescent="0.2">
      <c r="A730" s="95"/>
      <c r="B730" s="95"/>
      <c r="C730" s="95"/>
      <c r="D730" s="95"/>
      <c r="E730" s="95"/>
      <c r="F730" s="95"/>
      <c r="G730" s="95"/>
      <c r="H730" s="95"/>
      <c r="I730" s="95"/>
    </row>
    <row r="731" spans="1:9" x14ac:dyDescent="0.2">
      <c r="A731" s="95"/>
      <c r="B731" s="95"/>
      <c r="C731" s="95"/>
      <c r="D731" s="95"/>
      <c r="E731" s="95"/>
      <c r="F731" s="95"/>
      <c r="G731" s="95"/>
      <c r="H731" s="95"/>
      <c r="I731" s="95"/>
    </row>
    <row r="732" spans="1:9" x14ac:dyDescent="0.2">
      <c r="A732" s="95"/>
      <c r="B732" s="95"/>
      <c r="C732" s="95"/>
      <c r="D732" s="95"/>
      <c r="E732" s="95"/>
      <c r="F732" s="95"/>
      <c r="G732" s="95"/>
      <c r="H732" s="95"/>
      <c r="I732" s="95"/>
    </row>
  </sheetData>
  <mergeCells count="25">
    <mergeCell ref="A48:C48"/>
    <mergeCell ref="F48:I48"/>
    <mergeCell ref="A35:I35"/>
    <mergeCell ref="A36:A38"/>
    <mergeCell ref="B36:D36"/>
    <mergeCell ref="E36:G36"/>
    <mergeCell ref="H36:J36"/>
    <mergeCell ref="C37:D37"/>
    <mergeCell ref="F37:G37"/>
    <mergeCell ref="I37:J37"/>
    <mergeCell ref="B38:C38"/>
    <mergeCell ref="E38:F38"/>
    <mergeCell ref="H38:I38"/>
    <mergeCell ref="A1:I1"/>
    <mergeCell ref="A2:I2"/>
    <mergeCell ref="A3:A5"/>
    <mergeCell ref="B3:D3"/>
    <mergeCell ref="E3:G3"/>
    <mergeCell ref="H3:J3"/>
    <mergeCell ref="C4:D4"/>
    <mergeCell ref="F4:G4"/>
    <mergeCell ref="I4:J4"/>
    <mergeCell ref="B5:C5"/>
    <mergeCell ref="E5:F5"/>
    <mergeCell ref="H5:I5"/>
  </mergeCells>
  <pageMargins left="0.59055118110236227" right="0.59055118110236227" top="0.74803149606299213" bottom="0.74803149606299213" header="0.31496062992125984" footer="0.31496062992125984"/>
  <pageSetup paperSize="9" orientation="landscape" r:id="rId1"/>
  <headerFooter>
    <oddHeader>&amp;LWydział Statystycznej Informacji Zarządczej
DEPARTAMENT STRATEGII I FUNDUSZY EUROPEJSKICH&amp;R&amp;D</oddHeader>
    <oddFooter>&amp;R&amp;P</oddFooter>
  </headerFooter>
  <rowBreaks count="1" manualBreakCount="1">
    <brk id="2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24"/>
  <sheetViews>
    <sheetView zoomScale="130" zoomScaleNormal="130" workbookViewId="0">
      <selection activeCell="A3" sqref="A3:I3"/>
    </sheetView>
  </sheetViews>
  <sheetFormatPr defaultRowHeight="12.75" x14ac:dyDescent="0.2"/>
  <cols>
    <col min="1" max="1" width="49.6640625" style="44" customWidth="1"/>
    <col min="2" max="2" width="14.1640625" style="44" customWidth="1"/>
    <col min="3" max="3" width="14.33203125" style="52" customWidth="1"/>
    <col min="4" max="4" width="14.83203125" style="52" customWidth="1"/>
    <col min="5" max="6" width="14.1640625" style="52" customWidth="1"/>
    <col min="7" max="7" width="15.33203125" style="52" customWidth="1"/>
    <col min="8" max="9" width="14.1640625" style="52" customWidth="1"/>
    <col min="10" max="10" width="15.1640625" style="34" customWidth="1"/>
    <col min="11" max="11" width="1.1640625" style="34" customWidth="1"/>
    <col min="12" max="12" width="9.33203125" style="34"/>
    <col min="13" max="13" width="60.33203125" style="34" customWidth="1"/>
    <col min="14" max="16384" width="9.33203125" style="34"/>
  </cols>
  <sheetData>
    <row r="2" spans="1:11" ht="15" customHeight="1" x14ac:dyDescent="0.25">
      <c r="A2" s="171" t="s">
        <v>4</v>
      </c>
      <c r="B2" s="171"/>
      <c r="C2" s="171"/>
      <c r="D2" s="171"/>
      <c r="E2" s="171"/>
      <c r="F2" s="171"/>
      <c r="G2" s="171"/>
      <c r="H2" s="171"/>
      <c r="I2" s="171"/>
    </row>
    <row r="3" spans="1:11" ht="15" customHeight="1" x14ac:dyDescent="0.2">
      <c r="A3" s="154" t="s">
        <v>254</v>
      </c>
      <c r="B3" s="153"/>
      <c r="C3" s="153"/>
      <c r="D3" s="153"/>
      <c r="E3" s="153"/>
      <c r="F3" s="153"/>
      <c r="G3" s="153"/>
      <c r="H3" s="153"/>
      <c r="I3" s="153"/>
    </row>
    <row r="4" spans="1:11" ht="21" customHeight="1" x14ac:dyDescent="0.2">
      <c r="A4" s="172" t="s">
        <v>5</v>
      </c>
      <c r="B4" s="173" t="s">
        <v>6</v>
      </c>
      <c r="C4" s="173"/>
      <c r="D4" s="173"/>
      <c r="E4" s="158" t="s">
        <v>7</v>
      </c>
      <c r="F4" s="159"/>
      <c r="G4" s="160"/>
      <c r="H4" s="158" t="s">
        <v>8</v>
      </c>
      <c r="I4" s="159"/>
      <c r="J4" s="160"/>
    </row>
    <row r="5" spans="1:11" ht="14.25" customHeight="1" x14ac:dyDescent="0.2">
      <c r="A5" s="172"/>
      <c r="B5" s="151" t="s">
        <v>252</v>
      </c>
      <c r="C5" s="173" t="s">
        <v>253</v>
      </c>
      <c r="D5" s="173"/>
      <c r="E5" s="151" t="s">
        <v>252</v>
      </c>
      <c r="F5" s="157" t="s">
        <v>253</v>
      </c>
      <c r="G5" s="157"/>
      <c r="H5" s="151" t="s">
        <v>252</v>
      </c>
      <c r="I5" s="157" t="s">
        <v>253</v>
      </c>
      <c r="J5" s="157"/>
    </row>
    <row r="6" spans="1:11" ht="15" customHeight="1" x14ac:dyDescent="0.2">
      <c r="A6" s="172"/>
      <c r="B6" s="173" t="s">
        <v>9</v>
      </c>
      <c r="C6" s="173"/>
      <c r="D6" s="151" t="s">
        <v>249</v>
      </c>
      <c r="E6" s="157" t="s">
        <v>9</v>
      </c>
      <c r="F6" s="157"/>
      <c r="G6" s="142" t="s">
        <v>249</v>
      </c>
      <c r="H6" s="157" t="s">
        <v>9</v>
      </c>
      <c r="I6" s="157"/>
      <c r="J6" s="142" t="s">
        <v>249</v>
      </c>
    </row>
    <row r="7" spans="1:11" ht="27.75" customHeight="1" x14ac:dyDescent="0.2">
      <c r="A7" s="61" t="s">
        <v>10</v>
      </c>
      <c r="B7" s="62">
        <v>10895373</v>
      </c>
      <c r="C7" s="62">
        <v>11406993</v>
      </c>
      <c r="D7" s="63">
        <v>104.69575479425991</v>
      </c>
      <c r="E7" s="62">
        <v>10790635</v>
      </c>
      <c r="F7" s="62">
        <v>11056754</v>
      </c>
      <c r="G7" s="63">
        <v>102.46620333279738</v>
      </c>
      <c r="H7" s="62">
        <v>2548939</v>
      </c>
      <c r="I7" s="62">
        <v>2595131</v>
      </c>
      <c r="J7" s="63">
        <v>101.8122049998058</v>
      </c>
    </row>
    <row r="8" spans="1:11" ht="28.5" customHeight="1" thickBot="1" x14ac:dyDescent="0.25">
      <c r="A8" s="64" t="s">
        <v>11</v>
      </c>
      <c r="B8" s="65">
        <v>89144</v>
      </c>
      <c r="C8" s="65">
        <v>87975</v>
      </c>
      <c r="D8" s="66">
        <v>98.688638607197348</v>
      </c>
      <c r="E8" s="65">
        <v>83413</v>
      </c>
      <c r="F8" s="65">
        <v>81431</v>
      </c>
      <c r="G8" s="66">
        <v>97.623871578770689</v>
      </c>
      <c r="H8" s="65">
        <v>37880</v>
      </c>
      <c r="I8" s="65">
        <v>39790</v>
      </c>
      <c r="J8" s="66">
        <v>105.04223864836325</v>
      </c>
      <c r="K8" s="110"/>
    </row>
    <row r="9" spans="1:11" ht="29.25" customHeight="1" thickTop="1" thickBot="1" x14ac:dyDescent="0.25">
      <c r="A9" s="67" t="s">
        <v>12</v>
      </c>
      <c r="B9" s="68">
        <v>26026</v>
      </c>
      <c r="C9" s="68">
        <v>25565</v>
      </c>
      <c r="D9" s="69">
        <v>98.228694382540539</v>
      </c>
      <c r="E9" s="68">
        <v>25046</v>
      </c>
      <c r="F9" s="68">
        <v>25076</v>
      </c>
      <c r="G9" s="69">
        <v>100.11977960552584</v>
      </c>
      <c r="H9" s="68">
        <v>3526</v>
      </c>
      <c r="I9" s="68">
        <v>3301</v>
      </c>
      <c r="J9" s="69">
        <v>93.618831537152587</v>
      </c>
    </row>
    <row r="10" spans="1:11" ht="26.25" thickTop="1" x14ac:dyDescent="0.2">
      <c r="A10" s="28" t="s">
        <v>13</v>
      </c>
      <c r="B10" s="19">
        <v>2955</v>
      </c>
      <c r="C10" s="19">
        <v>2732</v>
      </c>
      <c r="D10" s="128">
        <v>92.453468697123526</v>
      </c>
      <c r="E10" s="19">
        <v>2481</v>
      </c>
      <c r="F10" s="19">
        <v>2492</v>
      </c>
      <c r="G10" s="128">
        <v>100.44336960902862</v>
      </c>
      <c r="H10" s="19">
        <v>894</v>
      </c>
      <c r="I10" s="19">
        <v>742</v>
      </c>
      <c r="J10" s="128">
        <v>82.997762863534675</v>
      </c>
    </row>
    <row r="11" spans="1:11" ht="25.5" x14ac:dyDescent="0.2">
      <c r="A11" s="38" t="s">
        <v>14</v>
      </c>
      <c r="B11" s="19">
        <v>312</v>
      </c>
      <c r="C11" s="19">
        <v>269</v>
      </c>
      <c r="D11" s="128">
        <v>86.217948717948715</v>
      </c>
      <c r="E11" s="19">
        <v>264</v>
      </c>
      <c r="F11" s="19">
        <v>254</v>
      </c>
      <c r="G11" s="128">
        <v>96.212121212121218</v>
      </c>
      <c r="H11" s="19">
        <v>73</v>
      </c>
      <c r="I11" s="19">
        <v>52</v>
      </c>
      <c r="J11" s="128">
        <v>71.232876712328761</v>
      </c>
    </row>
    <row r="12" spans="1:11" ht="42" x14ac:dyDescent="0.2">
      <c r="A12" s="40" t="s">
        <v>15</v>
      </c>
      <c r="B12" s="19">
        <v>69</v>
      </c>
      <c r="C12" s="19">
        <v>72</v>
      </c>
      <c r="D12" s="128">
        <v>104.34782608695652</v>
      </c>
      <c r="E12" s="19">
        <v>59</v>
      </c>
      <c r="F12" s="19">
        <v>66</v>
      </c>
      <c r="G12" s="128">
        <v>111.86440677966101</v>
      </c>
      <c r="H12" s="19">
        <v>16</v>
      </c>
      <c r="I12" s="19">
        <v>17</v>
      </c>
      <c r="J12" s="128">
        <v>106.25</v>
      </c>
    </row>
    <row r="13" spans="1:11" x14ac:dyDescent="0.2">
      <c r="A13" s="41" t="s">
        <v>16</v>
      </c>
      <c r="B13" s="19">
        <v>243</v>
      </c>
      <c r="C13" s="19">
        <v>197</v>
      </c>
      <c r="D13" s="128">
        <v>81.069958847736629</v>
      </c>
      <c r="E13" s="19">
        <v>205</v>
      </c>
      <c r="F13" s="19">
        <v>188</v>
      </c>
      <c r="G13" s="128">
        <v>91.707317073170728</v>
      </c>
      <c r="H13" s="19">
        <v>57</v>
      </c>
      <c r="I13" s="19">
        <v>35</v>
      </c>
      <c r="J13" s="128">
        <v>61.403508771929822</v>
      </c>
    </row>
    <row r="14" spans="1:11" x14ac:dyDescent="0.2">
      <c r="A14" s="21" t="s">
        <v>17</v>
      </c>
      <c r="B14" s="19">
        <v>5039</v>
      </c>
      <c r="C14" s="19">
        <v>4931</v>
      </c>
      <c r="D14" s="128">
        <v>97.85671760269895</v>
      </c>
      <c r="E14" s="19">
        <v>4986</v>
      </c>
      <c r="F14" s="19">
        <v>4965</v>
      </c>
      <c r="G14" s="128">
        <v>99.578820697954271</v>
      </c>
      <c r="H14" s="19">
        <v>271</v>
      </c>
      <c r="I14" s="19">
        <v>253</v>
      </c>
      <c r="J14" s="128">
        <v>93.357933579335793</v>
      </c>
    </row>
    <row r="15" spans="1:11" x14ac:dyDescent="0.2">
      <c r="A15" s="20" t="s">
        <v>18</v>
      </c>
      <c r="B15" s="19">
        <v>1509</v>
      </c>
      <c r="C15" s="19">
        <v>1601</v>
      </c>
      <c r="D15" s="128">
        <v>106.09675281643473</v>
      </c>
      <c r="E15" s="19">
        <v>1462</v>
      </c>
      <c r="F15" s="19">
        <v>1558</v>
      </c>
      <c r="G15" s="128">
        <v>106.56634746922025</v>
      </c>
      <c r="H15" s="19">
        <v>270</v>
      </c>
      <c r="I15" s="19">
        <v>279</v>
      </c>
      <c r="J15" s="128">
        <v>103.33333333333333</v>
      </c>
    </row>
    <row r="16" spans="1:11" x14ac:dyDescent="0.2">
      <c r="A16" s="42" t="s">
        <v>19</v>
      </c>
      <c r="B16" s="19"/>
      <c r="C16" s="19"/>
      <c r="D16" s="128"/>
      <c r="E16" s="19"/>
      <c r="F16" s="19"/>
      <c r="G16" s="128"/>
      <c r="H16" s="19"/>
      <c r="I16" s="19"/>
      <c r="J16" s="128"/>
    </row>
    <row r="17" spans="1:10" x14ac:dyDescent="0.2">
      <c r="A17" s="43" t="s">
        <v>20</v>
      </c>
      <c r="B17" s="19" t="s">
        <v>248</v>
      </c>
      <c r="C17" s="19">
        <v>12</v>
      </c>
      <c r="D17" s="128" t="s">
        <v>189</v>
      </c>
      <c r="E17" s="19">
        <v>1</v>
      </c>
      <c r="F17" s="19">
        <v>12</v>
      </c>
      <c r="G17" s="128">
        <v>1200</v>
      </c>
      <c r="H17" s="19" t="s">
        <v>248</v>
      </c>
      <c r="I17" s="19" t="s">
        <v>248</v>
      </c>
      <c r="J17" s="128" t="s">
        <v>189</v>
      </c>
    </row>
    <row r="18" spans="1:10" ht="25.5" x14ac:dyDescent="0.2">
      <c r="A18" s="28" t="s">
        <v>21</v>
      </c>
      <c r="B18" s="19">
        <v>380</v>
      </c>
      <c r="C18" s="19">
        <v>338</v>
      </c>
      <c r="D18" s="128">
        <v>88.94736842105263</v>
      </c>
      <c r="E18" s="19">
        <v>379</v>
      </c>
      <c r="F18" s="19">
        <v>343</v>
      </c>
      <c r="G18" s="128">
        <v>90.501319261213723</v>
      </c>
      <c r="H18" s="19">
        <v>8</v>
      </c>
      <c r="I18" s="19">
        <v>6</v>
      </c>
      <c r="J18" s="128">
        <v>75</v>
      </c>
    </row>
    <row r="19" spans="1:10" ht="25.5" x14ac:dyDescent="0.2">
      <c r="A19" s="28" t="s">
        <v>197</v>
      </c>
      <c r="B19" s="19">
        <v>15326</v>
      </c>
      <c r="C19" s="19">
        <v>15093</v>
      </c>
      <c r="D19" s="128">
        <v>98.47970768628474</v>
      </c>
      <c r="E19" s="19">
        <v>14917</v>
      </c>
      <c r="F19" s="19">
        <v>14847</v>
      </c>
      <c r="G19" s="128">
        <v>99.530736743313</v>
      </c>
      <c r="H19" s="19">
        <v>1939</v>
      </c>
      <c r="I19" s="19">
        <v>1841</v>
      </c>
      <c r="J19" s="128">
        <v>94.945848375451263</v>
      </c>
    </row>
    <row r="20" spans="1:10" x14ac:dyDescent="0.2">
      <c r="A20" s="20" t="s">
        <v>22</v>
      </c>
      <c r="B20" s="19">
        <v>451</v>
      </c>
      <c r="C20" s="19">
        <v>539</v>
      </c>
      <c r="D20" s="128">
        <v>119.51219512195122</v>
      </c>
      <c r="E20" s="19">
        <v>452</v>
      </c>
      <c r="F20" s="19">
        <v>544</v>
      </c>
      <c r="G20" s="128">
        <v>120.35398230088495</v>
      </c>
      <c r="H20" s="19">
        <v>111</v>
      </c>
      <c r="I20" s="19">
        <v>138</v>
      </c>
      <c r="J20" s="128">
        <v>124.32432432432432</v>
      </c>
    </row>
    <row r="21" spans="1:10" ht="25.5" x14ac:dyDescent="0.2">
      <c r="A21" s="18" t="s">
        <v>196</v>
      </c>
      <c r="B21" s="19">
        <v>366</v>
      </c>
      <c r="C21" s="19">
        <v>331</v>
      </c>
      <c r="D21" s="128">
        <v>90.437158469945359</v>
      </c>
      <c r="E21" s="19">
        <v>369</v>
      </c>
      <c r="F21" s="19">
        <v>327</v>
      </c>
      <c r="G21" s="128">
        <v>88.617886178861795</v>
      </c>
      <c r="H21" s="19">
        <v>33</v>
      </c>
      <c r="I21" s="19">
        <v>42</v>
      </c>
      <c r="J21" s="128">
        <v>127.27272727272727</v>
      </c>
    </row>
    <row r="22" spans="1:10" x14ac:dyDescent="0.2">
      <c r="A22" s="174" t="s">
        <v>24</v>
      </c>
      <c r="B22" s="174"/>
      <c r="C22" s="174"/>
      <c r="D22" s="174"/>
      <c r="E22" s="174"/>
      <c r="F22" s="174"/>
      <c r="G22" s="174"/>
      <c r="H22" s="174"/>
      <c r="I22" s="174"/>
    </row>
    <row r="23" spans="1:10" ht="28.5" customHeight="1" thickBot="1" x14ac:dyDescent="0.25">
      <c r="A23" s="70" t="s">
        <v>25</v>
      </c>
      <c r="B23" s="71">
        <v>31036</v>
      </c>
      <c r="C23" s="71">
        <v>33250</v>
      </c>
      <c r="D23" s="72">
        <v>107.13365124371697</v>
      </c>
      <c r="E23" s="71">
        <v>27308</v>
      </c>
      <c r="F23" s="71">
        <v>29604</v>
      </c>
      <c r="G23" s="72">
        <v>108.40779258825253</v>
      </c>
      <c r="H23" s="71">
        <v>10911</v>
      </c>
      <c r="I23" s="71">
        <v>13039</v>
      </c>
      <c r="J23" s="72">
        <v>119.50325359728714</v>
      </c>
    </row>
    <row r="24" spans="1:10" ht="28.5" thickTop="1" x14ac:dyDescent="0.2">
      <c r="A24" s="28" t="s">
        <v>26</v>
      </c>
      <c r="B24" s="25">
        <v>12247</v>
      </c>
      <c r="C24" s="25">
        <v>13038</v>
      </c>
      <c r="D24" s="129">
        <v>106.4587245856128</v>
      </c>
      <c r="E24" s="25">
        <v>9664</v>
      </c>
      <c r="F24" s="25">
        <v>10522</v>
      </c>
      <c r="G24" s="129">
        <v>108.87831125827815</v>
      </c>
      <c r="H24" s="25">
        <v>7656</v>
      </c>
      <c r="I24" s="25">
        <v>9394</v>
      </c>
      <c r="J24" s="129">
        <v>122.70114942528735</v>
      </c>
    </row>
    <row r="25" spans="1:10" ht="15" x14ac:dyDescent="0.2">
      <c r="A25" s="18" t="s">
        <v>27</v>
      </c>
      <c r="B25" s="25">
        <v>14589</v>
      </c>
      <c r="C25" s="25">
        <v>15376</v>
      </c>
      <c r="D25" s="129">
        <v>105.39447528960176</v>
      </c>
      <c r="E25" s="25">
        <v>13566</v>
      </c>
      <c r="F25" s="25">
        <v>14401</v>
      </c>
      <c r="G25" s="129">
        <v>106.15509361639393</v>
      </c>
      <c r="H25" s="25">
        <v>2599</v>
      </c>
      <c r="I25" s="25">
        <v>2904</v>
      </c>
      <c r="J25" s="129">
        <v>111.73528280107733</v>
      </c>
    </row>
    <row r="26" spans="1:10" x14ac:dyDescent="0.2">
      <c r="A26" s="28" t="s">
        <v>28</v>
      </c>
      <c r="B26" s="25">
        <v>582</v>
      </c>
      <c r="C26" s="25">
        <v>633</v>
      </c>
      <c r="D26" s="129">
        <v>108.76288659793815</v>
      </c>
      <c r="E26" s="25">
        <v>578</v>
      </c>
      <c r="F26" s="25">
        <v>636</v>
      </c>
      <c r="G26" s="129">
        <v>110.03460207612457</v>
      </c>
      <c r="H26" s="25">
        <v>74</v>
      </c>
      <c r="I26" s="25">
        <v>73</v>
      </c>
      <c r="J26" s="129">
        <v>98.648648648648646</v>
      </c>
    </row>
    <row r="27" spans="1:10" x14ac:dyDescent="0.2">
      <c r="A27" s="21" t="s">
        <v>29</v>
      </c>
      <c r="B27" s="25">
        <v>1419</v>
      </c>
      <c r="C27" s="25">
        <v>1279</v>
      </c>
      <c r="D27" s="129">
        <v>90.1338971106413</v>
      </c>
      <c r="E27" s="25">
        <v>1357</v>
      </c>
      <c r="F27" s="25">
        <v>1228</v>
      </c>
      <c r="G27" s="129">
        <v>90.493736182756081</v>
      </c>
      <c r="H27" s="25">
        <v>301</v>
      </c>
      <c r="I27" s="25">
        <v>289</v>
      </c>
      <c r="J27" s="129">
        <v>96.013289036544847</v>
      </c>
    </row>
    <row r="28" spans="1:10" ht="27.75" x14ac:dyDescent="0.2">
      <c r="A28" s="44" t="s">
        <v>30</v>
      </c>
      <c r="B28" s="25">
        <v>22</v>
      </c>
      <c r="C28" s="25">
        <v>55</v>
      </c>
      <c r="D28" s="129">
        <v>250</v>
      </c>
      <c r="E28" s="25">
        <v>20</v>
      </c>
      <c r="F28" s="25">
        <v>55</v>
      </c>
      <c r="G28" s="129">
        <v>275</v>
      </c>
      <c r="H28" s="25">
        <v>8</v>
      </c>
      <c r="I28" s="25">
        <v>7</v>
      </c>
      <c r="J28" s="129">
        <v>87.5</v>
      </c>
    </row>
    <row r="29" spans="1:10" x14ac:dyDescent="0.2">
      <c r="A29" s="28" t="s">
        <v>195</v>
      </c>
      <c r="B29" s="25">
        <v>2177</v>
      </c>
      <c r="C29" s="25">
        <v>2869</v>
      </c>
      <c r="D29" s="129">
        <v>131.78686265502986</v>
      </c>
      <c r="E29" s="25">
        <v>2123</v>
      </c>
      <c r="F29" s="25">
        <v>2762</v>
      </c>
      <c r="G29" s="129">
        <v>130.09891662741404</v>
      </c>
      <c r="H29" s="25">
        <v>273</v>
      </c>
      <c r="I29" s="25">
        <v>372</v>
      </c>
      <c r="J29" s="129">
        <v>136.26373626373626</v>
      </c>
    </row>
    <row r="30" spans="1:10" ht="36" customHeight="1" thickBot="1" x14ac:dyDescent="0.25">
      <c r="A30" s="70" t="s">
        <v>32</v>
      </c>
      <c r="B30" s="71">
        <v>787</v>
      </c>
      <c r="C30" s="71">
        <v>784</v>
      </c>
      <c r="D30" s="72">
        <v>99.618805590851338</v>
      </c>
      <c r="E30" s="71">
        <v>725</v>
      </c>
      <c r="F30" s="71">
        <v>761</v>
      </c>
      <c r="G30" s="72">
        <v>104.96551724137932</v>
      </c>
      <c r="H30" s="71">
        <v>292</v>
      </c>
      <c r="I30" s="71">
        <v>320</v>
      </c>
      <c r="J30" s="72">
        <v>109.58904109589041</v>
      </c>
    </row>
    <row r="31" spans="1:10" ht="26.25" thickTop="1" x14ac:dyDescent="0.2">
      <c r="A31" s="20" t="s">
        <v>33</v>
      </c>
      <c r="B31" s="25">
        <v>323</v>
      </c>
      <c r="C31" s="25">
        <v>271</v>
      </c>
      <c r="D31" s="129">
        <v>83.900928792569658</v>
      </c>
      <c r="E31" s="25">
        <v>254</v>
      </c>
      <c r="F31" s="25">
        <v>241</v>
      </c>
      <c r="G31" s="129">
        <v>94.881889763779526</v>
      </c>
      <c r="H31" s="25">
        <v>210</v>
      </c>
      <c r="I31" s="25">
        <v>211</v>
      </c>
      <c r="J31" s="129">
        <v>100.47619047619048</v>
      </c>
    </row>
    <row r="32" spans="1:10" x14ac:dyDescent="0.2">
      <c r="A32" s="18" t="s">
        <v>34</v>
      </c>
      <c r="B32" s="25">
        <v>264</v>
      </c>
      <c r="C32" s="46">
        <v>332</v>
      </c>
      <c r="D32" s="131">
        <v>125.75757575757575</v>
      </c>
      <c r="E32" s="25">
        <v>267</v>
      </c>
      <c r="F32" s="46">
        <v>346</v>
      </c>
      <c r="G32" s="131">
        <v>129.5880149812734</v>
      </c>
      <c r="H32" s="25">
        <v>42</v>
      </c>
      <c r="I32" s="46">
        <v>50</v>
      </c>
      <c r="J32" s="131">
        <v>119.04761904761905</v>
      </c>
    </row>
    <row r="33" spans="1:10" x14ac:dyDescent="0.2">
      <c r="A33" s="18" t="s">
        <v>35</v>
      </c>
      <c r="B33" s="25">
        <v>82</v>
      </c>
      <c r="C33" s="46">
        <v>83</v>
      </c>
      <c r="D33" s="131">
        <v>101.21951219512195</v>
      </c>
      <c r="E33" s="25">
        <v>82</v>
      </c>
      <c r="F33" s="46">
        <v>80</v>
      </c>
      <c r="G33" s="131">
        <v>97.560975609756099</v>
      </c>
      <c r="H33" s="25">
        <v>18</v>
      </c>
      <c r="I33" s="46">
        <v>35</v>
      </c>
      <c r="J33" s="131">
        <v>194.44444444444446</v>
      </c>
    </row>
    <row r="34" spans="1:10" x14ac:dyDescent="0.2">
      <c r="A34" s="21" t="s">
        <v>36</v>
      </c>
      <c r="B34" s="25">
        <v>69</v>
      </c>
      <c r="C34" s="46">
        <v>63</v>
      </c>
      <c r="D34" s="131">
        <v>91.304347826086953</v>
      </c>
      <c r="E34" s="25">
        <v>74</v>
      </c>
      <c r="F34" s="46">
        <v>63</v>
      </c>
      <c r="G34" s="131">
        <v>85.13513513513513</v>
      </c>
      <c r="H34" s="25">
        <v>17</v>
      </c>
      <c r="I34" s="46">
        <v>17</v>
      </c>
      <c r="J34" s="131">
        <v>100</v>
      </c>
    </row>
    <row r="35" spans="1:10" ht="25.5" x14ac:dyDescent="0.2">
      <c r="A35" s="47" t="s">
        <v>37</v>
      </c>
      <c r="B35" s="149" t="s">
        <v>248</v>
      </c>
      <c r="C35" s="46">
        <v>1</v>
      </c>
      <c r="D35" s="130" t="s">
        <v>189</v>
      </c>
      <c r="E35" s="149" t="s">
        <v>248</v>
      </c>
      <c r="F35" s="46">
        <v>2</v>
      </c>
      <c r="G35" s="130" t="s">
        <v>189</v>
      </c>
      <c r="H35" s="149" t="s">
        <v>248</v>
      </c>
      <c r="I35" s="149" t="s">
        <v>248</v>
      </c>
      <c r="J35" s="130" t="s">
        <v>189</v>
      </c>
    </row>
    <row r="36" spans="1:10" x14ac:dyDescent="0.2">
      <c r="A36" s="28" t="s">
        <v>195</v>
      </c>
      <c r="B36" s="25">
        <v>49</v>
      </c>
      <c r="C36" s="46">
        <v>34</v>
      </c>
      <c r="D36" s="131">
        <v>69.387755102040813</v>
      </c>
      <c r="E36" s="25">
        <v>48</v>
      </c>
      <c r="F36" s="46">
        <v>29</v>
      </c>
      <c r="G36" s="131">
        <v>60.416666666666664</v>
      </c>
      <c r="H36" s="25">
        <v>5</v>
      </c>
      <c r="I36" s="46">
        <v>7</v>
      </c>
      <c r="J36" s="131">
        <v>140</v>
      </c>
    </row>
    <row r="37" spans="1:10" ht="27.75" customHeight="1" thickBot="1" x14ac:dyDescent="0.25">
      <c r="A37" s="70" t="s">
        <v>39</v>
      </c>
      <c r="B37" s="71">
        <v>19641</v>
      </c>
      <c r="C37" s="71">
        <v>20338</v>
      </c>
      <c r="D37" s="72">
        <v>103.5486991497378</v>
      </c>
      <c r="E37" s="71">
        <v>22130</v>
      </c>
      <c r="F37" s="71">
        <v>17793</v>
      </c>
      <c r="G37" s="72">
        <v>80.402169001355631</v>
      </c>
      <c r="H37" s="71">
        <v>16804</v>
      </c>
      <c r="I37" s="71">
        <v>17750</v>
      </c>
      <c r="J37" s="72">
        <v>105.62961199714354</v>
      </c>
    </row>
    <row r="38" spans="1:10" ht="26.25" thickTop="1" x14ac:dyDescent="0.2">
      <c r="A38" s="28" t="s">
        <v>40</v>
      </c>
      <c r="B38" s="19">
        <v>16160</v>
      </c>
      <c r="C38" s="19">
        <v>16569</v>
      </c>
      <c r="D38" s="129">
        <v>102.5309405940594</v>
      </c>
      <c r="E38" s="19">
        <v>18840</v>
      </c>
      <c r="F38" s="19">
        <v>14113</v>
      </c>
      <c r="G38" s="129">
        <v>74.909766454352436</v>
      </c>
      <c r="H38" s="19">
        <v>16183</v>
      </c>
      <c r="I38" s="19">
        <v>17130</v>
      </c>
      <c r="J38" s="129">
        <v>105.85181981091269</v>
      </c>
    </row>
    <row r="39" spans="1:10" x14ac:dyDescent="0.2">
      <c r="A39" s="18" t="s">
        <v>41</v>
      </c>
      <c r="B39" s="19">
        <v>2261</v>
      </c>
      <c r="C39" s="19">
        <v>2403</v>
      </c>
      <c r="D39" s="129">
        <v>106.28040689960194</v>
      </c>
      <c r="E39" s="19">
        <v>2076</v>
      </c>
      <c r="F39" s="19">
        <v>2402</v>
      </c>
      <c r="G39" s="129">
        <v>115.70327552986512</v>
      </c>
      <c r="H39" s="19">
        <v>422</v>
      </c>
      <c r="I39" s="19">
        <v>331</v>
      </c>
      <c r="J39" s="129">
        <v>78.436018957345965</v>
      </c>
    </row>
    <row r="40" spans="1:10" x14ac:dyDescent="0.2">
      <c r="A40" s="28" t="s">
        <v>42</v>
      </c>
      <c r="B40" s="19">
        <v>21</v>
      </c>
      <c r="C40" s="19">
        <v>14</v>
      </c>
      <c r="D40" s="129">
        <v>66.666666666666671</v>
      </c>
      <c r="E40" s="19">
        <v>21</v>
      </c>
      <c r="F40" s="19">
        <v>17</v>
      </c>
      <c r="G40" s="129">
        <v>80.952380952380949</v>
      </c>
      <c r="H40" s="19">
        <v>2</v>
      </c>
      <c r="I40" s="19" t="s">
        <v>248</v>
      </c>
      <c r="J40" s="129">
        <v>0</v>
      </c>
    </row>
    <row r="41" spans="1:10" x14ac:dyDescent="0.2">
      <c r="A41" s="21" t="s">
        <v>43</v>
      </c>
      <c r="B41" s="19">
        <v>1071</v>
      </c>
      <c r="C41" s="19">
        <v>1237</v>
      </c>
      <c r="D41" s="129">
        <v>115.49953314659197</v>
      </c>
      <c r="E41" s="19">
        <v>1063</v>
      </c>
      <c r="F41" s="19">
        <v>1143</v>
      </c>
      <c r="G41" s="129">
        <v>107.52587017873941</v>
      </c>
      <c r="H41" s="19">
        <v>184</v>
      </c>
      <c r="I41" s="19">
        <v>281</v>
      </c>
      <c r="J41" s="129">
        <v>152.71739130434781</v>
      </c>
    </row>
    <row r="42" spans="1:10" ht="25.5" x14ac:dyDescent="0.2">
      <c r="A42" s="47" t="s">
        <v>44</v>
      </c>
      <c r="B42" s="19">
        <v>11</v>
      </c>
      <c r="C42" s="19">
        <v>9</v>
      </c>
      <c r="D42" s="129">
        <v>81.818181818181813</v>
      </c>
      <c r="E42" s="19">
        <v>13</v>
      </c>
      <c r="F42" s="19">
        <v>9</v>
      </c>
      <c r="G42" s="129">
        <v>69.230769230769226</v>
      </c>
      <c r="H42" s="19">
        <v>2</v>
      </c>
      <c r="I42" s="19">
        <v>1</v>
      </c>
      <c r="J42" s="129">
        <v>50</v>
      </c>
    </row>
    <row r="43" spans="1:10" x14ac:dyDescent="0.2">
      <c r="A43" s="28" t="s">
        <v>195</v>
      </c>
      <c r="B43" s="19">
        <v>117</v>
      </c>
      <c r="C43" s="19">
        <v>106</v>
      </c>
      <c r="D43" s="129">
        <v>90.598290598290603</v>
      </c>
      <c r="E43" s="19">
        <v>117</v>
      </c>
      <c r="F43" s="19">
        <v>109</v>
      </c>
      <c r="G43" s="129">
        <v>93.162393162393158</v>
      </c>
      <c r="H43" s="19">
        <v>11</v>
      </c>
      <c r="I43" s="19">
        <v>7</v>
      </c>
      <c r="J43" s="129">
        <v>63.636363636363633</v>
      </c>
    </row>
    <row r="44" spans="1:10" x14ac:dyDescent="0.2">
      <c r="A44" s="175" t="s">
        <v>38</v>
      </c>
      <c r="B44" s="175"/>
      <c r="C44" s="175"/>
      <c r="D44" s="175"/>
      <c r="E44" s="175"/>
      <c r="F44" s="175"/>
      <c r="G44" s="175"/>
      <c r="H44" s="175"/>
      <c r="I44" s="175"/>
    </row>
    <row r="45" spans="1:10" ht="27.75" customHeight="1" thickBot="1" x14ac:dyDescent="0.25">
      <c r="A45" s="70" t="s">
        <v>45</v>
      </c>
      <c r="B45" s="71">
        <v>11654</v>
      </c>
      <c r="C45" s="71">
        <v>8038</v>
      </c>
      <c r="D45" s="72">
        <v>68.972026771923808</v>
      </c>
      <c r="E45" s="71">
        <v>8204</v>
      </c>
      <c r="F45" s="71">
        <v>8197</v>
      </c>
      <c r="G45" s="72">
        <v>99.914675767918084</v>
      </c>
      <c r="H45" s="71">
        <v>6347</v>
      </c>
      <c r="I45" s="71">
        <v>5380</v>
      </c>
      <c r="J45" s="72">
        <v>84.764455648337801</v>
      </c>
    </row>
    <row r="46" spans="1:10" ht="26.25" thickTop="1" x14ac:dyDescent="0.2">
      <c r="A46" s="28" t="s">
        <v>46</v>
      </c>
      <c r="B46" s="19">
        <v>2608</v>
      </c>
      <c r="C46" s="19">
        <v>2797</v>
      </c>
      <c r="D46" s="129">
        <v>107.24693251533742</v>
      </c>
      <c r="E46" s="19">
        <v>1998</v>
      </c>
      <c r="F46" s="19">
        <v>2159</v>
      </c>
      <c r="G46" s="129">
        <v>108.05805805805805</v>
      </c>
      <c r="H46" s="19">
        <v>1930</v>
      </c>
      <c r="I46" s="19">
        <v>2338</v>
      </c>
      <c r="J46" s="129">
        <v>121.139896373057</v>
      </c>
    </row>
    <row r="47" spans="1:10" x14ac:dyDescent="0.2">
      <c r="A47" s="21" t="s">
        <v>47</v>
      </c>
      <c r="B47" s="19">
        <v>7961</v>
      </c>
      <c r="C47" s="19">
        <v>4382</v>
      </c>
      <c r="D47" s="129">
        <v>55.043336264288406</v>
      </c>
      <c r="E47" s="19">
        <v>5168</v>
      </c>
      <c r="F47" s="19">
        <v>5181</v>
      </c>
      <c r="G47" s="129">
        <v>100.25154798761609</v>
      </c>
      <c r="H47" s="19">
        <v>4215</v>
      </c>
      <c r="I47" s="19">
        <v>2879</v>
      </c>
      <c r="J47" s="129">
        <v>68.303677342823249</v>
      </c>
    </row>
    <row r="48" spans="1:10" x14ac:dyDescent="0.2">
      <c r="A48" s="28" t="s">
        <v>48</v>
      </c>
      <c r="B48" s="19">
        <v>30</v>
      </c>
      <c r="C48" s="19">
        <v>70</v>
      </c>
      <c r="D48" s="129">
        <v>233.33333333333334</v>
      </c>
      <c r="E48" s="19">
        <v>35</v>
      </c>
      <c r="F48" s="19">
        <v>74</v>
      </c>
      <c r="G48" s="129">
        <v>211.42857142857142</v>
      </c>
      <c r="H48" s="19">
        <v>1</v>
      </c>
      <c r="I48" s="19">
        <v>5</v>
      </c>
      <c r="J48" s="128">
        <v>500</v>
      </c>
    </row>
    <row r="49" spans="1:12" x14ac:dyDescent="0.2">
      <c r="A49" s="21" t="s">
        <v>49</v>
      </c>
      <c r="B49" s="19">
        <v>831</v>
      </c>
      <c r="C49" s="19">
        <v>518</v>
      </c>
      <c r="D49" s="129">
        <v>62.33453670276775</v>
      </c>
      <c r="E49" s="19">
        <v>764</v>
      </c>
      <c r="F49" s="19">
        <v>530</v>
      </c>
      <c r="G49" s="129">
        <v>69.3717277486911</v>
      </c>
      <c r="H49" s="19">
        <v>166</v>
      </c>
      <c r="I49" s="19">
        <v>105</v>
      </c>
      <c r="J49" s="129">
        <v>63.253012048192772</v>
      </c>
    </row>
    <row r="50" spans="1:12" ht="25.5" x14ac:dyDescent="0.2">
      <c r="A50" s="47" t="s">
        <v>201</v>
      </c>
      <c r="B50" s="19">
        <v>3</v>
      </c>
      <c r="C50" s="19">
        <v>6</v>
      </c>
      <c r="D50" s="129">
        <v>200</v>
      </c>
      <c r="E50" s="19">
        <v>4</v>
      </c>
      <c r="F50" s="19">
        <v>6</v>
      </c>
      <c r="G50" s="128">
        <v>150</v>
      </c>
      <c r="H50" s="19">
        <v>1</v>
      </c>
      <c r="I50" s="19">
        <v>2</v>
      </c>
      <c r="J50" s="128">
        <v>200</v>
      </c>
    </row>
    <row r="51" spans="1:12" x14ac:dyDescent="0.2">
      <c r="A51" s="28" t="s">
        <v>195</v>
      </c>
      <c r="B51" s="19">
        <v>221</v>
      </c>
      <c r="C51" s="19">
        <v>265</v>
      </c>
      <c r="D51" s="129">
        <v>119.90950226244344</v>
      </c>
      <c r="E51" s="19">
        <v>235</v>
      </c>
      <c r="F51" s="19">
        <v>247</v>
      </c>
      <c r="G51" s="129">
        <v>105.1063829787234</v>
      </c>
      <c r="H51" s="19">
        <v>34</v>
      </c>
      <c r="I51" s="19">
        <v>51</v>
      </c>
      <c r="J51" s="128">
        <v>150</v>
      </c>
    </row>
    <row r="52" spans="1:12" ht="27.75" customHeight="1" thickBot="1" x14ac:dyDescent="0.25">
      <c r="A52" s="64" t="s">
        <v>50</v>
      </c>
      <c r="B52" s="65">
        <v>712997</v>
      </c>
      <c r="C52" s="65">
        <v>688522</v>
      </c>
      <c r="D52" s="66">
        <v>96.567306734810941</v>
      </c>
      <c r="E52" s="65">
        <v>695834</v>
      </c>
      <c r="F52" s="65">
        <v>675936</v>
      </c>
      <c r="G52" s="66">
        <v>97.140409925355755</v>
      </c>
      <c r="H52" s="65">
        <v>312862</v>
      </c>
      <c r="I52" s="65">
        <v>298983</v>
      </c>
      <c r="J52" s="66">
        <v>95.563858825936038</v>
      </c>
    </row>
    <row r="53" spans="1:12" ht="30" customHeight="1" thickTop="1" thickBot="1" x14ac:dyDescent="0.25">
      <c r="A53" s="67" t="s">
        <v>51</v>
      </c>
      <c r="B53" s="68">
        <v>288976</v>
      </c>
      <c r="C53" s="68">
        <v>283530</v>
      </c>
      <c r="D53" s="69">
        <v>98.115414428879902</v>
      </c>
      <c r="E53" s="68">
        <v>282803</v>
      </c>
      <c r="F53" s="68">
        <v>278507</v>
      </c>
      <c r="G53" s="69">
        <v>98.480921348076222</v>
      </c>
      <c r="H53" s="68">
        <v>47769</v>
      </c>
      <c r="I53" s="68">
        <v>44809</v>
      </c>
      <c r="J53" s="69">
        <v>93.803512738386814</v>
      </c>
    </row>
    <row r="54" spans="1:12" ht="13.5" thickTop="1" x14ac:dyDescent="0.2">
      <c r="A54" s="28" t="s">
        <v>52</v>
      </c>
      <c r="B54" s="19">
        <v>6823</v>
      </c>
      <c r="C54" s="19">
        <v>7571</v>
      </c>
      <c r="D54" s="128">
        <v>110.96291953686062</v>
      </c>
      <c r="E54" s="19">
        <v>6783</v>
      </c>
      <c r="F54" s="19">
        <v>6965</v>
      </c>
      <c r="G54" s="128">
        <v>102.68317853457172</v>
      </c>
      <c r="H54" s="19">
        <v>5988</v>
      </c>
      <c r="I54" s="19">
        <v>6293</v>
      </c>
      <c r="J54" s="128">
        <v>105.09352037408149</v>
      </c>
    </row>
    <row r="55" spans="1:12" ht="25.5" x14ac:dyDescent="0.2">
      <c r="A55" s="48" t="s">
        <v>200</v>
      </c>
      <c r="B55" s="29" t="s">
        <v>248</v>
      </c>
      <c r="C55" s="29" t="s">
        <v>248</v>
      </c>
      <c r="D55" s="132" t="s">
        <v>189</v>
      </c>
      <c r="E55" s="29" t="s">
        <v>248</v>
      </c>
      <c r="F55" s="29" t="s">
        <v>248</v>
      </c>
      <c r="G55" s="132" t="s">
        <v>189</v>
      </c>
      <c r="H55" s="29" t="s">
        <v>248</v>
      </c>
      <c r="I55" s="29" t="s">
        <v>248</v>
      </c>
      <c r="J55" s="132" t="s">
        <v>189</v>
      </c>
    </row>
    <row r="56" spans="1:12" ht="69.75" customHeight="1" x14ac:dyDescent="0.2">
      <c r="A56" s="20" t="s">
        <v>55</v>
      </c>
      <c r="B56" s="19">
        <v>103069</v>
      </c>
      <c r="C56" s="19">
        <v>97850</v>
      </c>
      <c r="D56" s="128">
        <v>94.93640182790169</v>
      </c>
      <c r="E56" s="19">
        <v>102314</v>
      </c>
      <c r="F56" s="19">
        <v>97302</v>
      </c>
      <c r="G56" s="128">
        <v>95.101354653322133</v>
      </c>
      <c r="H56" s="19">
        <v>15368</v>
      </c>
      <c r="I56" s="19">
        <v>13909</v>
      </c>
      <c r="J56" s="128">
        <v>90.506246746486198</v>
      </c>
    </row>
    <row r="57" spans="1:12" ht="39" customHeight="1" x14ac:dyDescent="0.2">
      <c r="A57" s="21" t="s">
        <v>56</v>
      </c>
      <c r="B57" s="19">
        <v>23408</v>
      </c>
      <c r="C57" s="19">
        <v>22274</v>
      </c>
      <c r="D57" s="128">
        <v>95.155502392344502</v>
      </c>
      <c r="E57" s="19">
        <v>23324</v>
      </c>
      <c r="F57" s="19">
        <v>21903</v>
      </c>
      <c r="G57" s="128">
        <v>93.907563025210081</v>
      </c>
      <c r="H57" s="19">
        <v>1176</v>
      </c>
      <c r="I57" s="19">
        <v>1276</v>
      </c>
      <c r="J57" s="128">
        <v>108.50340136054422</v>
      </c>
    </row>
    <row r="58" spans="1:12" ht="25.5" x14ac:dyDescent="0.2">
      <c r="A58" s="20" t="s">
        <v>57</v>
      </c>
      <c r="B58" s="19">
        <v>30443</v>
      </c>
      <c r="C58" s="19">
        <v>36052</v>
      </c>
      <c r="D58" s="128">
        <v>118.42459678743882</v>
      </c>
      <c r="E58" s="19">
        <v>30135</v>
      </c>
      <c r="F58" s="19">
        <v>35705</v>
      </c>
      <c r="G58" s="128">
        <v>118.48349095735855</v>
      </c>
      <c r="H58" s="19">
        <v>1357</v>
      </c>
      <c r="I58" s="19">
        <v>1427</v>
      </c>
      <c r="J58" s="128">
        <v>105.1584377302874</v>
      </c>
    </row>
    <row r="59" spans="1:12" x14ac:dyDescent="0.2">
      <c r="A59" s="21" t="s">
        <v>58</v>
      </c>
      <c r="B59" s="19">
        <v>3676</v>
      </c>
      <c r="C59" s="19">
        <v>3365</v>
      </c>
      <c r="D59" s="128">
        <v>91.539717083786726</v>
      </c>
      <c r="E59" s="19">
        <v>3557</v>
      </c>
      <c r="F59" s="19">
        <v>3323</v>
      </c>
      <c r="G59" s="128">
        <v>93.421422547090245</v>
      </c>
      <c r="H59" s="19">
        <v>485</v>
      </c>
      <c r="I59" s="19">
        <v>503</v>
      </c>
      <c r="J59" s="128">
        <v>103.71134020618557</v>
      </c>
    </row>
    <row r="60" spans="1:12" ht="25.5" x14ac:dyDescent="0.2">
      <c r="A60" s="28" t="s">
        <v>198</v>
      </c>
      <c r="B60" s="19">
        <v>37898</v>
      </c>
      <c r="C60" s="19">
        <v>38982</v>
      </c>
      <c r="D60" s="128">
        <v>102.86030925114781</v>
      </c>
      <c r="E60" s="19">
        <v>34500</v>
      </c>
      <c r="F60" s="19">
        <v>36439</v>
      </c>
      <c r="G60" s="128">
        <v>105.62028985507246</v>
      </c>
      <c r="H60" s="19">
        <v>12345</v>
      </c>
      <c r="I60" s="19">
        <v>11623</v>
      </c>
      <c r="J60" s="128">
        <v>94.151478331308226</v>
      </c>
    </row>
    <row r="61" spans="1:12" x14ac:dyDescent="0.2">
      <c r="A61" s="18" t="s">
        <v>199</v>
      </c>
      <c r="B61" s="19">
        <v>27022</v>
      </c>
      <c r="C61" s="19">
        <v>21806</v>
      </c>
      <c r="D61" s="128">
        <v>80.697209681000672</v>
      </c>
      <c r="E61" s="19">
        <v>26376</v>
      </c>
      <c r="F61" s="19">
        <v>21737</v>
      </c>
      <c r="G61" s="128">
        <v>82.41204124962087</v>
      </c>
      <c r="H61" s="19">
        <v>2771</v>
      </c>
      <c r="I61" s="19">
        <v>2068</v>
      </c>
      <c r="J61" s="128">
        <v>74.630097437748105</v>
      </c>
    </row>
    <row r="62" spans="1:12" ht="25.5" x14ac:dyDescent="0.2">
      <c r="A62" s="20" t="s">
        <v>54</v>
      </c>
      <c r="B62" s="19">
        <v>25581</v>
      </c>
      <c r="C62" s="19">
        <v>22485</v>
      </c>
      <c r="D62" s="128">
        <v>87.897267503225052</v>
      </c>
      <c r="E62" s="19">
        <v>25223</v>
      </c>
      <c r="F62" s="19">
        <v>22926</v>
      </c>
      <c r="G62" s="128">
        <v>90.893232367283829</v>
      </c>
      <c r="H62" s="19">
        <v>4089</v>
      </c>
      <c r="I62" s="19">
        <v>3248</v>
      </c>
      <c r="J62" s="128">
        <v>79.432624113475171</v>
      </c>
    </row>
    <row r="63" spans="1:12" x14ac:dyDescent="0.2">
      <c r="A63" s="20" t="s">
        <v>53</v>
      </c>
      <c r="B63" s="19">
        <v>28082</v>
      </c>
      <c r="C63" s="19">
        <v>30787</v>
      </c>
      <c r="D63" s="128">
        <v>109.6325048073499</v>
      </c>
      <c r="E63" s="19">
        <v>27675</v>
      </c>
      <c r="F63" s="19">
        <v>29820</v>
      </c>
      <c r="G63" s="128">
        <v>107.75067750677506</v>
      </c>
      <c r="H63" s="19">
        <v>3685</v>
      </c>
      <c r="I63" s="19">
        <v>4021</v>
      </c>
      <c r="J63" s="128">
        <v>109.1180461329715</v>
      </c>
    </row>
    <row r="64" spans="1:12" ht="12" customHeight="1" x14ac:dyDescent="0.2">
      <c r="A64" s="20" t="s">
        <v>22</v>
      </c>
      <c r="B64" s="19">
        <v>881</v>
      </c>
      <c r="C64" s="19">
        <v>834</v>
      </c>
      <c r="D64" s="128">
        <v>94.665153234960272</v>
      </c>
      <c r="E64" s="19">
        <v>889</v>
      </c>
      <c r="F64" s="19">
        <v>881</v>
      </c>
      <c r="G64" s="128">
        <v>99.100112485939263</v>
      </c>
      <c r="H64" s="19">
        <v>272</v>
      </c>
      <c r="I64" s="19">
        <v>254</v>
      </c>
      <c r="J64" s="128">
        <v>93.382352941176464</v>
      </c>
      <c r="L64" s="145"/>
    </row>
    <row r="65" spans="1:10" ht="13.5" customHeight="1" x14ac:dyDescent="0.2">
      <c r="A65" s="18" t="s">
        <v>196</v>
      </c>
      <c r="B65" s="19">
        <v>2093</v>
      </c>
      <c r="C65" s="19">
        <v>1524</v>
      </c>
      <c r="D65" s="128">
        <v>72.814142379359765</v>
      </c>
      <c r="E65" s="19">
        <v>2027</v>
      </c>
      <c r="F65" s="19">
        <v>1506</v>
      </c>
      <c r="G65" s="128">
        <v>74.296990626541685</v>
      </c>
      <c r="H65" s="19">
        <v>233</v>
      </c>
      <c r="I65" s="19">
        <v>187</v>
      </c>
      <c r="J65" s="128">
        <v>80.257510729613728</v>
      </c>
    </row>
    <row r="66" spans="1:10" x14ac:dyDescent="0.2">
      <c r="A66" s="176" t="s">
        <v>59</v>
      </c>
      <c r="B66" s="176"/>
      <c r="C66" s="176"/>
      <c r="D66" s="176"/>
      <c r="E66" s="176"/>
      <c r="F66" s="176"/>
      <c r="G66" s="176"/>
      <c r="H66" s="176"/>
      <c r="I66" s="176"/>
    </row>
    <row r="67" spans="1:10" ht="29.25" customHeight="1" thickBot="1" x14ac:dyDescent="0.25">
      <c r="A67" s="70" t="s">
        <v>25</v>
      </c>
      <c r="B67" s="71">
        <v>247770</v>
      </c>
      <c r="C67" s="71">
        <v>250743</v>
      </c>
      <c r="D67" s="72">
        <v>101.19990313597287</v>
      </c>
      <c r="E67" s="71">
        <v>230287</v>
      </c>
      <c r="F67" s="71">
        <v>238040</v>
      </c>
      <c r="G67" s="72">
        <v>103.36666854837659</v>
      </c>
      <c r="H67" s="71">
        <v>141890</v>
      </c>
      <c r="I67" s="71">
        <v>143390</v>
      </c>
      <c r="J67" s="72">
        <v>101.05715695256889</v>
      </c>
    </row>
    <row r="68" spans="1:10" ht="28.5" thickTop="1" x14ac:dyDescent="0.2">
      <c r="A68" s="20" t="s">
        <v>60</v>
      </c>
      <c r="B68" s="19">
        <v>105422</v>
      </c>
      <c r="C68" s="19">
        <v>101182</v>
      </c>
      <c r="D68" s="128">
        <v>95.978069093737545</v>
      </c>
      <c r="E68" s="19">
        <v>96906</v>
      </c>
      <c r="F68" s="19">
        <v>97057</v>
      </c>
      <c r="G68" s="128">
        <v>100.15582110498833</v>
      </c>
      <c r="H68" s="19">
        <v>99310</v>
      </c>
      <c r="I68" s="19">
        <v>97405</v>
      </c>
      <c r="J68" s="128">
        <v>98.081764172792262</v>
      </c>
    </row>
    <row r="69" spans="1:10" x14ac:dyDescent="0.2">
      <c r="A69" s="21" t="s">
        <v>61</v>
      </c>
      <c r="B69" s="19">
        <v>144</v>
      </c>
      <c r="C69" s="19">
        <v>108</v>
      </c>
      <c r="D69" s="128">
        <v>75</v>
      </c>
      <c r="E69" s="19">
        <v>99</v>
      </c>
      <c r="F69" s="19">
        <v>125</v>
      </c>
      <c r="G69" s="128">
        <v>126.26262626262626</v>
      </c>
      <c r="H69" s="19">
        <v>278</v>
      </c>
      <c r="I69" s="19">
        <v>256</v>
      </c>
      <c r="J69" s="128">
        <v>92.086330935251794</v>
      </c>
    </row>
    <row r="70" spans="1:10" ht="15" x14ac:dyDescent="0.2">
      <c r="A70" s="21" t="s">
        <v>62</v>
      </c>
      <c r="B70" s="19">
        <v>11949</v>
      </c>
      <c r="C70" s="19">
        <v>12244</v>
      </c>
      <c r="D70" s="128">
        <v>102.4688258431668</v>
      </c>
      <c r="E70" s="19">
        <v>10692</v>
      </c>
      <c r="F70" s="19">
        <v>12044</v>
      </c>
      <c r="G70" s="128">
        <v>112.64496820052375</v>
      </c>
      <c r="H70" s="19">
        <v>7165</v>
      </c>
      <c r="I70" s="19">
        <v>7419</v>
      </c>
      <c r="J70" s="128">
        <v>103.5450104675506</v>
      </c>
    </row>
    <row r="71" spans="1:10" x14ac:dyDescent="0.2">
      <c r="A71" s="21" t="s">
        <v>63</v>
      </c>
      <c r="B71" s="22">
        <v>6728</v>
      </c>
      <c r="C71" s="22">
        <v>6751</v>
      </c>
      <c r="D71" s="16">
        <v>100.34185493460167</v>
      </c>
      <c r="E71" s="22">
        <v>6885</v>
      </c>
      <c r="F71" s="22">
        <v>6869</v>
      </c>
      <c r="G71" s="16">
        <v>99.767610748002909</v>
      </c>
      <c r="H71" s="22">
        <v>361</v>
      </c>
      <c r="I71" s="22">
        <v>544</v>
      </c>
      <c r="J71" s="16">
        <v>150.69252077562328</v>
      </c>
    </row>
    <row r="72" spans="1:10" x14ac:dyDescent="0.2">
      <c r="A72" s="23" t="s">
        <v>64</v>
      </c>
    </row>
    <row r="73" spans="1:10" ht="17.25" customHeight="1" x14ac:dyDescent="0.2">
      <c r="A73" s="24" t="s">
        <v>65</v>
      </c>
      <c r="B73" s="22">
        <v>3683</v>
      </c>
      <c r="C73" s="22">
        <v>3988</v>
      </c>
      <c r="D73" s="16">
        <v>108.28129242465381</v>
      </c>
      <c r="E73" s="22">
        <v>3749</v>
      </c>
      <c r="F73" s="22">
        <v>4081</v>
      </c>
      <c r="G73" s="16">
        <v>108.85569485196052</v>
      </c>
      <c r="H73" s="22">
        <v>273</v>
      </c>
      <c r="I73" s="22">
        <v>331</v>
      </c>
      <c r="J73" s="16">
        <v>121.24542124542124</v>
      </c>
    </row>
    <row r="74" spans="1:10" x14ac:dyDescent="0.2">
      <c r="A74" s="43" t="s">
        <v>66</v>
      </c>
      <c r="B74" s="73">
        <v>63</v>
      </c>
      <c r="C74" s="73">
        <v>86</v>
      </c>
      <c r="D74" s="17">
        <v>136.50793650793651</v>
      </c>
      <c r="E74" s="73">
        <v>51</v>
      </c>
      <c r="F74" s="73">
        <v>91</v>
      </c>
      <c r="G74" s="17">
        <v>178.43137254901961</v>
      </c>
      <c r="H74" s="73">
        <v>25</v>
      </c>
      <c r="I74" s="73">
        <v>25</v>
      </c>
      <c r="J74" s="17">
        <v>100</v>
      </c>
    </row>
    <row r="75" spans="1:10" x14ac:dyDescent="0.2">
      <c r="A75" s="43" t="s">
        <v>67</v>
      </c>
      <c r="B75" s="73">
        <v>79</v>
      </c>
      <c r="C75" s="73">
        <v>26</v>
      </c>
      <c r="D75" s="17">
        <v>32.911392405063289</v>
      </c>
      <c r="E75" s="73">
        <v>83</v>
      </c>
      <c r="F75" s="73">
        <v>29</v>
      </c>
      <c r="G75" s="17">
        <v>34.939759036144579</v>
      </c>
      <c r="H75" s="73">
        <v>5</v>
      </c>
      <c r="I75" s="73">
        <v>1</v>
      </c>
      <c r="J75" s="17">
        <v>20</v>
      </c>
    </row>
    <row r="76" spans="1:10" x14ac:dyDescent="0.2">
      <c r="A76" s="43" t="s">
        <v>68</v>
      </c>
      <c r="B76" s="73">
        <v>2903</v>
      </c>
      <c r="C76" s="73">
        <v>2651</v>
      </c>
      <c r="D76" s="17">
        <v>91.319324836376168</v>
      </c>
      <c r="E76" s="73">
        <v>3002</v>
      </c>
      <c r="F76" s="73">
        <v>2668</v>
      </c>
      <c r="G76" s="17">
        <v>88.874083944037309</v>
      </c>
      <c r="H76" s="73">
        <v>58</v>
      </c>
      <c r="I76" s="73">
        <v>187</v>
      </c>
      <c r="J76" s="17">
        <v>322.41379310344826</v>
      </c>
    </row>
    <row r="77" spans="1:10" x14ac:dyDescent="0.2">
      <c r="A77" s="21" t="s">
        <v>69</v>
      </c>
      <c r="B77" s="73">
        <v>10532</v>
      </c>
      <c r="C77" s="73">
        <v>11234</v>
      </c>
      <c r="D77" s="17">
        <v>106.66540068363084</v>
      </c>
      <c r="E77" s="73">
        <v>10455</v>
      </c>
      <c r="F77" s="73">
        <v>11436</v>
      </c>
      <c r="G77" s="17">
        <v>109.38307030129126</v>
      </c>
      <c r="H77" s="73">
        <v>1303</v>
      </c>
      <c r="I77" s="73">
        <v>1246</v>
      </c>
      <c r="J77" s="17">
        <v>95.62547966231773</v>
      </c>
    </row>
    <row r="78" spans="1:10" x14ac:dyDescent="0.2">
      <c r="A78" s="20" t="s">
        <v>241</v>
      </c>
      <c r="B78" s="22">
        <v>9385</v>
      </c>
      <c r="C78" s="22">
        <v>9522</v>
      </c>
      <c r="D78" s="16">
        <v>101.45977623867874</v>
      </c>
      <c r="E78" s="22">
        <v>9215</v>
      </c>
      <c r="F78" s="22">
        <v>9317</v>
      </c>
      <c r="G78" s="16">
        <v>101.10689093868692</v>
      </c>
      <c r="H78" s="22">
        <v>1965</v>
      </c>
      <c r="I78" s="22">
        <v>1973</v>
      </c>
      <c r="J78" s="16">
        <v>100.40712468193384</v>
      </c>
    </row>
    <row r="79" spans="1:10" ht="14.25" customHeight="1" x14ac:dyDescent="0.2">
      <c r="A79" s="50" t="s">
        <v>72</v>
      </c>
      <c r="B79" s="22">
        <v>39</v>
      </c>
      <c r="C79" s="22">
        <v>19</v>
      </c>
      <c r="D79" s="16">
        <v>48.717948717948715</v>
      </c>
      <c r="E79" s="22">
        <v>40</v>
      </c>
      <c r="F79" s="22">
        <v>18</v>
      </c>
      <c r="G79" s="16">
        <v>45</v>
      </c>
      <c r="H79" s="22">
        <v>6</v>
      </c>
      <c r="I79" s="22">
        <v>4</v>
      </c>
      <c r="J79" s="16">
        <v>66.666666666666671</v>
      </c>
    </row>
    <row r="80" spans="1:10" ht="27.75" x14ac:dyDescent="0.2">
      <c r="A80" s="20" t="s">
        <v>70</v>
      </c>
      <c r="B80" s="22">
        <v>43421</v>
      </c>
      <c r="C80" s="22">
        <v>46394</v>
      </c>
      <c r="D80" s="16">
        <v>106.8469173902029</v>
      </c>
      <c r="E80" s="22">
        <v>38361</v>
      </c>
      <c r="F80" s="22">
        <v>41292</v>
      </c>
      <c r="G80" s="16">
        <v>107.64057245640103</v>
      </c>
      <c r="H80" s="22">
        <v>21183</v>
      </c>
      <c r="I80" s="22">
        <v>22936</v>
      </c>
      <c r="J80" s="16">
        <v>108.27550394184016</v>
      </c>
    </row>
    <row r="81" spans="1:13" ht="15" x14ac:dyDescent="0.2">
      <c r="A81" s="21" t="s">
        <v>71</v>
      </c>
      <c r="B81" s="22">
        <v>51339</v>
      </c>
      <c r="C81" s="22">
        <v>53352</v>
      </c>
      <c r="D81" s="16">
        <v>103.92099573423712</v>
      </c>
      <c r="E81" s="22">
        <v>48851</v>
      </c>
      <c r="F81" s="22">
        <v>50180</v>
      </c>
      <c r="G81" s="16">
        <v>102.72051749196537</v>
      </c>
      <c r="H81" s="22">
        <v>9237</v>
      </c>
      <c r="I81" s="22">
        <v>10406</v>
      </c>
      <c r="J81" s="16">
        <v>112.65562412038541</v>
      </c>
      <c r="M81" s="20"/>
    </row>
    <row r="82" spans="1:13" x14ac:dyDescent="0.2">
      <c r="A82" s="20" t="s">
        <v>242</v>
      </c>
      <c r="B82" s="22">
        <v>307</v>
      </c>
      <c r="C82" s="22">
        <v>468</v>
      </c>
      <c r="D82" s="16">
        <v>152.442996742671</v>
      </c>
      <c r="E82" s="22">
        <v>306</v>
      </c>
      <c r="F82" s="22">
        <v>447</v>
      </c>
      <c r="G82" s="16">
        <v>146.07843137254903</v>
      </c>
      <c r="H82" s="22">
        <v>23</v>
      </c>
      <c r="I82" s="22">
        <v>71</v>
      </c>
      <c r="J82" s="16">
        <v>308.69565217391306</v>
      </c>
    </row>
    <row r="83" spans="1:13" x14ac:dyDescent="0.2">
      <c r="A83" s="21" t="s">
        <v>29</v>
      </c>
      <c r="B83" s="22">
        <v>1262</v>
      </c>
      <c r="C83" s="22">
        <v>1321</v>
      </c>
      <c r="D83" s="16">
        <v>104.67511885895404</v>
      </c>
      <c r="E83" s="22">
        <v>1249</v>
      </c>
      <c r="F83" s="22">
        <v>1238</v>
      </c>
      <c r="G83" s="16">
        <v>99.119295436349077</v>
      </c>
      <c r="H83" s="22">
        <v>327</v>
      </c>
      <c r="I83" s="22">
        <v>364</v>
      </c>
      <c r="J83" s="16">
        <v>111.31498470948013</v>
      </c>
    </row>
    <row r="84" spans="1:13" ht="25.5" x14ac:dyDescent="0.2">
      <c r="A84" s="50" t="s">
        <v>202</v>
      </c>
      <c r="B84" s="22">
        <v>203</v>
      </c>
      <c r="C84" s="22">
        <v>201</v>
      </c>
      <c r="D84" s="16">
        <v>99.014778325123146</v>
      </c>
      <c r="E84" s="22">
        <v>190</v>
      </c>
      <c r="F84" s="22">
        <v>191</v>
      </c>
      <c r="G84" s="16">
        <v>100.52631578947368</v>
      </c>
      <c r="H84" s="22">
        <v>55</v>
      </c>
      <c r="I84" s="22">
        <v>49</v>
      </c>
      <c r="J84" s="16">
        <v>89.090909090909093</v>
      </c>
    </row>
    <row r="85" spans="1:13" x14ac:dyDescent="0.2">
      <c r="A85" s="28" t="s">
        <v>195</v>
      </c>
      <c r="B85" s="22">
        <v>7039</v>
      </c>
      <c r="C85" s="22">
        <v>7947</v>
      </c>
      <c r="D85" s="16">
        <v>112.89955959653359</v>
      </c>
      <c r="E85" s="22">
        <v>7038</v>
      </c>
      <c r="F85" s="22">
        <v>7826</v>
      </c>
      <c r="G85" s="16">
        <v>111.19636260301222</v>
      </c>
      <c r="H85" s="22">
        <v>677</v>
      </c>
      <c r="I85" s="22">
        <v>717</v>
      </c>
      <c r="J85" s="16">
        <v>105.90841949778434</v>
      </c>
    </row>
    <row r="86" spans="1:13" x14ac:dyDescent="0.2">
      <c r="C86" s="51"/>
      <c r="D86" s="51"/>
      <c r="E86" s="51"/>
      <c r="F86" s="51"/>
      <c r="G86" s="51"/>
      <c r="H86" s="51"/>
    </row>
    <row r="87" spans="1:13" x14ac:dyDescent="0.2">
      <c r="A87" s="175" t="s">
        <v>74</v>
      </c>
      <c r="B87" s="175"/>
      <c r="C87" s="175"/>
      <c r="D87" s="175"/>
      <c r="E87" s="175"/>
      <c r="F87" s="175"/>
      <c r="G87" s="175"/>
      <c r="H87" s="175"/>
      <c r="I87" s="175"/>
    </row>
    <row r="88" spans="1:13" ht="30" customHeight="1" thickBot="1" x14ac:dyDescent="0.25">
      <c r="A88" s="70" t="s">
        <v>75</v>
      </c>
      <c r="B88" s="71">
        <v>12761</v>
      </c>
      <c r="C88" s="71">
        <v>11711</v>
      </c>
      <c r="D88" s="72">
        <v>91.771804717498625</v>
      </c>
      <c r="E88" s="71">
        <v>11405</v>
      </c>
      <c r="F88" s="71">
        <v>10753</v>
      </c>
      <c r="G88" s="72">
        <v>94.283209118807534</v>
      </c>
      <c r="H88" s="71">
        <v>5345</v>
      </c>
      <c r="I88" s="71">
        <v>5109</v>
      </c>
      <c r="J88" s="72">
        <v>95.584658559401305</v>
      </c>
    </row>
    <row r="89" spans="1:13" ht="26.25" thickTop="1" x14ac:dyDescent="0.2">
      <c r="A89" s="20" t="s">
        <v>76</v>
      </c>
      <c r="B89" s="25">
        <v>1216</v>
      </c>
      <c r="C89" s="25">
        <v>1295</v>
      </c>
      <c r="D89" s="129">
        <v>106.49671052631579</v>
      </c>
      <c r="E89" s="25">
        <v>1217</v>
      </c>
      <c r="F89" s="25">
        <v>1159</v>
      </c>
      <c r="G89" s="129">
        <v>95.234182415776502</v>
      </c>
      <c r="H89" s="25">
        <v>1469</v>
      </c>
      <c r="I89" s="25">
        <v>1577</v>
      </c>
      <c r="J89" s="129">
        <v>107.35194009530292</v>
      </c>
    </row>
    <row r="90" spans="1:13" x14ac:dyDescent="0.2">
      <c r="A90" s="21" t="s">
        <v>77</v>
      </c>
      <c r="B90" s="25">
        <v>52</v>
      </c>
      <c r="C90" s="25">
        <v>90</v>
      </c>
      <c r="D90" s="129">
        <v>173.07692307692307</v>
      </c>
      <c r="E90" s="25">
        <v>52</v>
      </c>
      <c r="F90" s="25">
        <v>64</v>
      </c>
      <c r="G90" s="129">
        <v>123.07692307692308</v>
      </c>
      <c r="H90" s="25">
        <v>7</v>
      </c>
      <c r="I90" s="25">
        <v>38</v>
      </c>
      <c r="J90" s="129">
        <v>542.85714285714289</v>
      </c>
    </row>
    <row r="91" spans="1:13" x14ac:dyDescent="0.2">
      <c r="A91" s="20" t="s">
        <v>80</v>
      </c>
      <c r="B91" s="25">
        <v>924</v>
      </c>
      <c r="C91" s="25">
        <v>378</v>
      </c>
      <c r="D91" s="129">
        <v>40.909090909090907</v>
      </c>
      <c r="E91" s="25">
        <v>849</v>
      </c>
      <c r="F91" s="25">
        <v>401</v>
      </c>
      <c r="G91" s="129">
        <v>47.232037691401651</v>
      </c>
      <c r="H91" s="25">
        <v>109</v>
      </c>
      <c r="I91" s="25">
        <v>39</v>
      </c>
      <c r="J91" s="129">
        <v>35.779816513761467</v>
      </c>
    </row>
    <row r="92" spans="1:13" x14ac:dyDescent="0.2">
      <c r="A92" s="26" t="s">
        <v>82</v>
      </c>
      <c r="B92" s="25">
        <v>4</v>
      </c>
      <c r="C92" s="25">
        <v>3</v>
      </c>
      <c r="D92" s="129">
        <v>75</v>
      </c>
      <c r="E92" s="25">
        <v>1</v>
      </c>
      <c r="F92" s="25">
        <v>4</v>
      </c>
      <c r="G92" s="129">
        <v>400</v>
      </c>
      <c r="H92" s="25">
        <v>4</v>
      </c>
      <c r="I92" s="25">
        <v>1</v>
      </c>
      <c r="J92" s="129">
        <v>25</v>
      </c>
    </row>
    <row r="93" spans="1:13" ht="25.5" x14ac:dyDescent="0.2">
      <c r="A93" s="47" t="s">
        <v>83</v>
      </c>
      <c r="B93" s="19" t="s">
        <v>248</v>
      </c>
      <c r="C93" s="19" t="s">
        <v>248</v>
      </c>
      <c r="D93" s="128" t="s">
        <v>189</v>
      </c>
      <c r="E93" s="19" t="s">
        <v>248</v>
      </c>
      <c r="F93" s="19" t="s">
        <v>248</v>
      </c>
      <c r="G93" s="128" t="s">
        <v>189</v>
      </c>
      <c r="H93" s="19" t="s">
        <v>248</v>
      </c>
      <c r="I93" s="19" t="s">
        <v>248</v>
      </c>
      <c r="J93" s="128" t="s">
        <v>189</v>
      </c>
    </row>
    <row r="94" spans="1:13" ht="25.5" x14ac:dyDescent="0.2">
      <c r="A94" s="20" t="s">
        <v>78</v>
      </c>
      <c r="B94" s="25">
        <v>7242</v>
      </c>
      <c r="C94" s="25">
        <v>6456</v>
      </c>
      <c r="D94" s="129">
        <v>89.146644573322291</v>
      </c>
      <c r="E94" s="25">
        <v>6073</v>
      </c>
      <c r="F94" s="25">
        <v>6085</v>
      </c>
      <c r="G94" s="129">
        <v>100.19759591635106</v>
      </c>
      <c r="H94" s="25">
        <v>3307</v>
      </c>
      <c r="I94" s="25">
        <v>2686</v>
      </c>
      <c r="J94" s="129">
        <v>81.221651043241607</v>
      </c>
    </row>
    <row r="95" spans="1:13" x14ac:dyDescent="0.2">
      <c r="A95" s="21" t="s">
        <v>79</v>
      </c>
      <c r="B95" s="25">
        <v>2313</v>
      </c>
      <c r="C95" s="25">
        <v>2709</v>
      </c>
      <c r="D95" s="129">
        <v>117.12062256809338</v>
      </c>
      <c r="E95" s="25">
        <v>2178</v>
      </c>
      <c r="F95" s="25">
        <v>2309</v>
      </c>
      <c r="G95" s="129">
        <v>106.01469237832875</v>
      </c>
      <c r="H95" s="25">
        <v>340</v>
      </c>
      <c r="I95" s="25">
        <v>614</v>
      </c>
      <c r="J95" s="128">
        <v>180.58823529411765</v>
      </c>
    </row>
    <row r="96" spans="1:13" x14ac:dyDescent="0.2">
      <c r="A96" s="20" t="s">
        <v>81</v>
      </c>
      <c r="B96" s="25">
        <v>254</v>
      </c>
      <c r="C96" s="25">
        <v>8</v>
      </c>
      <c r="D96" s="129">
        <v>3.1496062992125986</v>
      </c>
      <c r="E96" s="25">
        <v>255</v>
      </c>
      <c r="F96" s="25">
        <v>10</v>
      </c>
      <c r="G96" s="129">
        <v>3.9215686274509802</v>
      </c>
      <c r="H96" s="25">
        <v>1</v>
      </c>
      <c r="I96" s="19" t="s">
        <v>248</v>
      </c>
      <c r="J96" s="129">
        <v>0</v>
      </c>
    </row>
    <row r="97" spans="1:10" x14ac:dyDescent="0.2">
      <c r="A97" s="21" t="s">
        <v>36</v>
      </c>
      <c r="B97" s="25">
        <v>627</v>
      </c>
      <c r="C97" s="25">
        <v>659</v>
      </c>
      <c r="D97" s="128">
        <v>105.103668261563</v>
      </c>
      <c r="E97" s="25">
        <v>646</v>
      </c>
      <c r="F97" s="25">
        <v>610</v>
      </c>
      <c r="G97" s="128">
        <v>94.427244582043343</v>
      </c>
      <c r="H97" s="25">
        <v>93</v>
      </c>
      <c r="I97" s="25">
        <v>137</v>
      </c>
      <c r="J97" s="128">
        <v>147.31182795698925</v>
      </c>
    </row>
    <row r="98" spans="1:10" ht="25.5" x14ac:dyDescent="0.2">
      <c r="A98" s="47" t="s">
        <v>73</v>
      </c>
      <c r="B98" s="25">
        <v>20</v>
      </c>
      <c r="C98" s="25">
        <v>21</v>
      </c>
      <c r="D98" s="129">
        <v>105</v>
      </c>
      <c r="E98" s="25">
        <v>21</v>
      </c>
      <c r="F98" s="25">
        <v>17</v>
      </c>
      <c r="G98" s="129">
        <v>80.952380952380949</v>
      </c>
      <c r="H98" s="25">
        <v>4</v>
      </c>
      <c r="I98" s="25">
        <v>7</v>
      </c>
      <c r="J98" s="129">
        <v>175</v>
      </c>
    </row>
    <row r="99" spans="1:10" ht="25.5" x14ac:dyDescent="0.2">
      <c r="A99" s="28" t="s">
        <v>31</v>
      </c>
      <c r="B99" s="25">
        <v>109</v>
      </c>
      <c r="C99" s="25">
        <v>92</v>
      </c>
      <c r="D99" s="129">
        <v>84.403669724770637</v>
      </c>
      <c r="E99" s="25">
        <v>113</v>
      </c>
      <c r="F99" s="25">
        <v>94</v>
      </c>
      <c r="G99" s="129">
        <v>83.185840707964601</v>
      </c>
      <c r="H99" s="25">
        <v>11</v>
      </c>
      <c r="I99" s="25">
        <v>10</v>
      </c>
      <c r="J99" s="129">
        <v>90.909090909090907</v>
      </c>
    </row>
    <row r="100" spans="1:10" ht="30" customHeight="1" thickBot="1" x14ac:dyDescent="0.25">
      <c r="A100" s="70" t="s">
        <v>84</v>
      </c>
      <c r="B100" s="71">
        <v>114621</v>
      </c>
      <c r="C100" s="71">
        <v>95364</v>
      </c>
      <c r="D100" s="72">
        <v>83.199413719998958</v>
      </c>
      <c r="E100" s="71">
        <v>98975</v>
      </c>
      <c r="F100" s="71">
        <v>103736</v>
      </c>
      <c r="G100" s="72">
        <v>104.81030563273553</v>
      </c>
      <c r="H100" s="71">
        <v>91429</v>
      </c>
      <c r="I100" s="71">
        <v>78774</v>
      </c>
      <c r="J100" s="72">
        <v>86.158658631287665</v>
      </c>
    </row>
    <row r="101" spans="1:10" ht="13.5" thickTop="1" x14ac:dyDescent="0.2">
      <c r="A101" s="20" t="s">
        <v>85</v>
      </c>
      <c r="B101" s="25">
        <v>107019</v>
      </c>
      <c r="C101" s="25">
        <v>86882</v>
      </c>
      <c r="D101" s="129">
        <v>81.183715041254359</v>
      </c>
      <c r="E101" s="25">
        <v>92152</v>
      </c>
      <c r="F101" s="25">
        <v>95975</v>
      </c>
      <c r="G101" s="129">
        <v>104.14858060595537</v>
      </c>
      <c r="H101" s="25">
        <v>88827</v>
      </c>
      <c r="I101" s="25">
        <v>75703</v>
      </c>
      <c r="J101" s="129">
        <v>85.225213054589261</v>
      </c>
    </row>
    <row r="102" spans="1:10" x14ac:dyDescent="0.2">
      <c r="A102" s="20" t="s">
        <v>86</v>
      </c>
      <c r="B102" s="25">
        <v>5099</v>
      </c>
      <c r="C102" s="25">
        <v>5917</v>
      </c>
      <c r="D102" s="129">
        <v>116.04236124730339</v>
      </c>
      <c r="E102" s="25">
        <v>4698</v>
      </c>
      <c r="F102" s="25">
        <v>5431</v>
      </c>
      <c r="G102" s="129">
        <v>115.6023839931886</v>
      </c>
      <c r="H102" s="25">
        <v>1670</v>
      </c>
      <c r="I102" s="25">
        <v>2153</v>
      </c>
      <c r="J102" s="129">
        <v>128.92215568862275</v>
      </c>
    </row>
    <row r="103" spans="1:10" ht="25.5" x14ac:dyDescent="0.2">
      <c r="A103" s="53" t="s">
        <v>203</v>
      </c>
      <c r="B103" s="19">
        <v>1</v>
      </c>
      <c r="C103" s="19">
        <v>3</v>
      </c>
      <c r="D103" s="129">
        <v>300</v>
      </c>
      <c r="E103" s="19">
        <v>1</v>
      </c>
      <c r="F103" s="19">
        <v>3</v>
      </c>
      <c r="G103" s="129">
        <v>300</v>
      </c>
      <c r="H103" s="19" t="s">
        <v>248</v>
      </c>
      <c r="I103" s="19" t="s">
        <v>248</v>
      </c>
      <c r="J103" s="128" t="s">
        <v>189</v>
      </c>
    </row>
    <row r="104" spans="1:10" ht="25.5" x14ac:dyDescent="0.2">
      <c r="A104" s="21" t="s">
        <v>239</v>
      </c>
      <c r="B104" s="25">
        <v>2107</v>
      </c>
      <c r="C104" s="25">
        <v>2062</v>
      </c>
      <c r="D104" s="129">
        <v>97.864261983863315</v>
      </c>
      <c r="E104" s="25">
        <v>1738</v>
      </c>
      <c r="F104" s="25">
        <v>1857</v>
      </c>
      <c r="G104" s="129">
        <v>106.84695051783659</v>
      </c>
      <c r="H104" s="25">
        <v>886</v>
      </c>
      <c r="I104" s="25">
        <v>846</v>
      </c>
      <c r="J104" s="129">
        <v>95.485327313769758</v>
      </c>
    </row>
    <row r="105" spans="1:10" x14ac:dyDescent="0.2">
      <c r="A105" s="21" t="s">
        <v>87</v>
      </c>
      <c r="B105" s="25">
        <v>284</v>
      </c>
      <c r="C105" s="25">
        <v>349</v>
      </c>
      <c r="D105" s="129">
        <v>122.88732394366197</v>
      </c>
      <c r="E105" s="25">
        <v>277</v>
      </c>
      <c r="F105" s="25">
        <v>331</v>
      </c>
      <c r="G105" s="129">
        <v>119.49458483754513</v>
      </c>
      <c r="H105" s="25">
        <v>25</v>
      </c>
      <c r="I105" s="25">
        <v>38</v>
      </c>
      <c r="J105" s="129">
        <v>152</v>
      </c>
    </row>
    <row r="106" spans="1:10" x14ac:dyDescent="0.2">
      <c r="A106" s="44" t="s">
        <v>240</v>
      </c>
      <c r="B106" s="25">
        <v>28</v>
      </c>
      <c r="C106" s="25">
        <v>30</v>
      </c>
      <c r="D106" s="129">
        <v>107.14285714285714</v>
      </c>
      <c r="E106" s="25">
        <v>23</v>
      </c>
      <c r="F106" s="25">
        <v>27</v>
      </c>
      <c r="G106" s="129">
        <v>117.39130434782609</v>
      </c>
      <c r="H106" s="25">
        <v>11</v>
      </c>
      <c r="I106" s="25">
        <v>11</v>
      </c>
      <c r="J106" s="129">
        <v>100</v>
      </c>
    </row>
    <row r="107" spans="1:10" x14ac:dyDescent="0.2">
      <c r="A107" s="30" t="s">
        <v>43</v>
      </c>
      <c r="B107" s="25">
        <v>59</v>
      </c>
      <c r="C107" s="25">
        <v>90</v>
      </c>
      <c r="D107" s="129">
        <v>152.54237288135593</v>
      </c>
      <c r="E107" s="25">
        <v>63</v>
      </c>
      <c r="F107" s="25">
        <v>81</v>
      </c>
      <c r="G107" s="129">
        <v>128.57142857142858</v>
      </c>
      <c r="H107" s="25">
        <v>7</v>
      </c>
      <c r="I107" s="25">
        <v>16</v>
      </c>
      <c r="J107" s="128">
        <v>228.57142857142858</v>
      </c>
    </row>
    <row r="108" spans="1:10" ht="25.5" x14ac:dyDescent="0.2">
      <c r="A108" s="53" t="s">
        <v>202</v>
      </c>
      <c r="B108" s="19" t="s">
        <v>248</v>
      </c>
      <c r="C108" s="25">
        <v>5</v>
      </c>
      <c r="D108" s="128" t="s">
        <v>189</v>
      </c>
      <c r="E108" s="19" t="s">
        <v>248</v>
      </c>
      <c r="F108" s="25">
        <v>5</v>
      </c>
      <c r="G108" s="128" t="s">
        <v>189</v>
      </c>
      <c r="H108" s="19" t="s">
        <v>248</v>
      </c>
      <c r="I108" s="19">
        <v>1</v>
      </c>
      <c r="J108" s="128" t="s">
        <v>189</v>
      </c>
    </row>
    <row r="109" spans="1:10" x14ac:dyDescent="0.2">
      <c r="A109" s="28" t="s">
        <v>195</v>
      </c>
      <c r="B109" s="25">
        <v>24</v>
      </c>
      <c r="C109" s="25">
        <v>26</v>
      </c>
      <c r="D109" s="128">
        <v>108.33333333333333</v>
      </c>
      <c r="E109" s="25">
        <v>23</v>
      </c>
      <c r="F109" s="25">
        <v>26</v>
      </c>
      <c r="G109" s="129">
        <v>113.04347826086956</v>
      </c>
      <c r="H109" s="25">
        <v>3</v>
      </c>
      <c r="I109" s="25">
        <v>6</v>
      </c>
      <c r="J109" s="129">
        <v>200</v>
      </c>
    </row>
    <row r="110" spans="1:10" x14ac:dyDescent="0.2">
      <c r="A110" s="176" t="s">
        <v>204</v>
      </c>
      <c r="B110" s="176"/>
      <c r="C110" s="176"/>
      <c r="D110" s="176"/>
      <c r="E110" s="176"/>
      <c r="F110" s="176"/>
      <c r="G110" s="176"/>
      <c r="H110" s="176"/>
      <c r="I110" s="176"/>
    </row>
    <row r="111" spans="1:10" ht="27.75" customHeight="1" thickBot="1" x14ac:dyDescent="0.25">
      <c r="A111" s="70" t="s">
        <v>205</v>
      </c>
      <c r="B111" s="71">
        <v>45331</v>
      </c>
      <c r="C111" s="71">
        <v>44801</v>
      </c>
      <c r="D111" s="72">
        <v>98.830822174670757</v>
      </c>
      <c r="E111" s="71">
        <v>41866</v>
      </c>
      <c r="F111" s="71">
        <v>42525</v>
      </c>
      <c r="G111" s="72">
        <v>101.57406965079062</v>
      </c>
      <c r="H111" s="71">
        <v>22544</v>
      </c>
      <c r="I111" s="71">
        <v>23817</v>
      </c>
      <c r="J111" s="72">
        <v>105.64673527324344</v>
      </c>
    </row>
    <row r="112" spans="1:10" ht="26.25" thickTop="1" x14ac:dyDescent="0.2">
      <c r="A112" s="21" t="s">
        <v>88</v>
      </c>
      <c r="B112" s="25">
        <v>11803</v>
      </c>
      <c r="C112" s="25">
        <v>11555</v>
      </c>
      <c r="D112" s="129">
        <v>97.898839278149623</v>
      </c>
      <c r="E112" s="25">
        <v>9763</v>
      </c>
      <c r="F112" s="25">
        <v>10724</v>
      </c>
      <c r="G112" s="129">
        <v>109.84328587524327</v>
      </c>
      <c r="H112" s="25">
        <v>15388</v>
      </c>
      <c r="I112" s="25">
        <v>16286</v>
      </c>
      <c r="J112" s="129">
        <v>105.83571614244866</v>
      </c>
    </row>
    <row r="113" spans="1:10" x14ac:dyDescent="0.2">
      <c r="A113" s="21" t="s">
        <v>89</v>
      </c>
      <c r="B113" s="25">
        <v>12</v>
      </c>
      <c r="C113" s="25">
        <v>13</v>
      </c>
      <c r="D113" s="129">
        <v>108.33333333333333</v>
      </c>
      <c r="E113" s="25">
        <v>15</v>
      </c>
      <c r="F113" s="25">
        <v>29</v>
      </c>
      <c r="G113" s="129">
        <v>193.33333333333334</v>
      </c>
      <c r="H113" s="25">
        <v>5</v>
      </c>
      <c r="I113" s="25">
        <v>2</v>
      </c>
      <c r="J113" s="129">
        <v>40</v>
      </c>
    </row>
    <row r="114" spans="1:10" x14ac:dyDescent="0.2">
      <c r="A114" s="21" t="s">
        <v>90</v>
      </c>
      <c r="B114" s="25">
        <v>12850</v>
      </c>
      <c r="C114" s="25">
        <v>11665</v>
      </c>
      <c r="D114" s="129">
        <v>90.778210116731515</v>
      </c>
      <c r="E114" s="25">
        <v>12966</v>
      </c>
      <c r="F114" s="25">
        <v>11794</v>
      </c>
      <c r="G114" s="129">
        <v>90.960974857319144</v>
      </c>
      <c r="H114" s="25">
        <v>1530</v>
      </c>
      <c r="I114" s="25">
        <v>1377</v>
      </c>
      <c r="J114" s="129">
        <v>90</v>
      </c>
    </row>
    <row r="115" spans="1:10" x14ac:dyDescent="0.2">
      <c r="A115" s="21" t="s">
        <v>91</v>
      </c>
      <c r="B115" s="19">
        <v>1</v>
      </c>
      <c r="C115" s="19">
        <v>1</v>
      </c>
      <c r="D115" s="128">
        <v>100</v>
      </c>
      <c r="E115" s="19">
        <v>2</v>
      </c>
      <c r="F115" s="19">
        <v>1</v>
      </c>
      <c r="G115" s="128">
        <v>50</v>
      </c>
      <c r="H115" s="25">
        <v>3</v>
      </c>
      <c r="I115" s="25">
        <v>1</v>
      </c>
      <c r="J115" s="128">
        <v>33.333333333333336</v>
      </c>
    </row>
    <row r="116" spans="1:10" x14ac:dyDescent="0.2">
      <c r="A116" s="20" t="s">
        <v>92</v>
      </c>
      <c r="B116" s="25">
        <v>3414</v>
      </c>
      <c r="C116" s="25">
        <v>3271</v>
      </c>
      <c r="D116" s="129">
        <v>95.811364967779724</v>
      </c>
      <c r="E116" s="25">
        <v>3397</v>
      </c>
      <c r="F116" s="25">
        <v>3307</v>
      </c>
      <c r="G116" s="129">
        <v>97.350603473653223</v>
      </c>
      <c r="H116" s="25">
        <v>465</v>
      </c>
      <c r="I116" s="25">
        <v>449</v>
      </c>
      <c r="J116" s="129">
        <v>96.55913978494624</v>
      </c>
    </row>
    <row r="117" spans="1:10" ht="25.5" x14ac:dyDescent="0.2">
      <c r="A117" s="47" t="s">
        <v>203</v>
      </c>
      <c r="B117" s="19" t="s">
        <v>248</v>
      </c>
      <c r="C117" s="25">
        <v>1</v>
      </c>
      <c r="D117" s="128" t="s">
        <v>189</v>
      </c>
      <c r="E117" s="25">
        <v>1</v>
      </c>
      <c r="F117" s="19" t="s">
        <v>248</v>
      </c>
      <c r="G117" s="128">
        <v>0</v>
      </c>
      <c r="H117" s="19" t="s">
        <v>248</v>
      </c>
      <c r="I117" s="25">
        <v>1</v>
      </c>
      <c r="J117" s="128" t="s">
        <v>189</v>
      </c>
    </row>
    <row r="118" spans="1:10" ht="25.5" x14ac:dyDescent="0.2">
      <c r="A118" s="20" t="s">
        <v>94</v>
      </c>
      <c r="B118" s="25">
        <v>8868</v>
      </c>
      <c r="C118" s="25">
        <v>9537</v>
      </c>
      <c r="D118" s="129">
        <v>107.54397834912044</v>
      </c>
      <c r="E118" s="25">
        <v>7734</v>
      </c>
      <c r="F118" s="25">
        <v>8369</v>
      </c>
      <c r="G118" s="129">
        <v>108.21049909490561</v>
      </c>
      <c r="H118" s="19">
        <v>3791</v>
      </c>
      <c r="I118" s="19">
        <v>4252</v>
      </c>
      <c r="J118" s="129">
        <v>112.16037984700607</v>
      </c>
    </row>
    <row r="119" spans="1:10" x14ac:dyDescent="0.2">
      <c r="A119" s="21" t="s">
        <v>95</v>
      </c>
      <c r="B119" s="25">
        <v>7811</v>
      </c>
      <c r="C119" s="25">
        <v>8138</v>
      </c>
      <c r="D119" s="129">
        <v>104.18640378952759</v>
      </c>
      <c r="E119" s="25">
        <v>7445</v>
      </c>
      <c r="F119" s="25">
        <v>7672</v>
      </c>
      <c r="G119" s="129">
        <v>103.04902619207522</v>
      </c>
      <c r="H119" s="25">
        <v>1259</v>
      </c>
      <c r="I119" s="25">
        <v>1367</v>
      </c>
      <c r="J119" s="129">
        <v>108.57823669579031</v>
      </c>
    </row>
    <row r="120" spans="1:10" x14ac:dyDescent="0.2">
      <c r="A120" s="20" t="s">
        <v>93</v>
      </c>
      <c r="B120" s="25">
        <v>107</v>
      </c>
      <c r="C120" s="25">
        <v>137</v>
      </c>
      <c r="D120" s="129">
        <v>128.03738317757009</v>
      </c>
      <c r="E120" s="25">
        <v>112</v>
      </c>
      <c r="F120" s="25">
        <v>139</v>
      </c>
      <c r="G120" s="129">
        <v>124.10714285714286</v>
      </c>
      <c r="H120" s="25">
        <v>12</v>
      </c>
      <c r="I120" s="25">
        <v>9</v>
      </c>
      <c r="J120" s="129">
        <v>75</v>
      </c>
    </row>
    <row r="121" spans="1:10" x14ac:dyDescent="0.2">
      <c r="A121" s="21" t="s">
        <v>49</v>
      </c>
      <c r="B121" s="19">
        <v>110</v>
      </c>
      <c r="C121" s="19">
        <v>90</v>
      </c>
      <c r="D121" s="128">
        <v>81.818181818181813</v>
      </c>
      <c r="E121" s="19">
        <v>102</v>
      </c>
      <c r="F121" s="19">
        <v>94</v>
      </c>
      <c r="G121" s="128">
        <v>92.156862745098039</v>
      </c>
      <c r="H121" s="19">
        <v>23</v>
      </c>
      <c r="I121" s="19">
        <v>22</v>
      </c>
      <c r="J121" s="128">
        <v>95.652173913043484</v>
      </c>
    </row>
    <row r="122" spans="1:10" ht="25.5" x14ac:dyDescent="0.2">
      <c r="A122" s="47" t="s">
        <v>202</v>
      </c>
      <c r="B122" s="25">
        <v>35</v>
      </c>
      <c r="C122" s="25">
        <v>30</v>
      </c>
      <c r="D122" s="129">
        <v>85.714285714285708</v>
      </c>
      <c r="E122" s="25">
        <v>35</v>
      </c>
      <c r="F122" s="25">
        <v>33</v>
      </c>
      <c r="G122" s="129">
        <v>94.285714285714292</v>
      </c>
      <c r="H122" s="25">
        <v>11</v>
      </c>
      <c r="I122" s="25">
        <v>5</v>
      </c>
      <c r="J122" s="129">
        <v>45.454545454545453</v>
      </c>
    </row>
    <row r="123" spans="1:10" x14ac:dyDescent="0.2">
      <c r="A123" s="28" t="s">
        <v>195</v>
      </c>
      <c r="B123" s="25">
        <v>320</v>
      </c>
      <c r="C123" s="25">
        <v>363</v>
      </c>
      <c r="D123" s="129">
        <v>113.4375</v>
      </c>
      <c r="E123" s="25">
        <v>294</v>
      </c>
      <c r="F123" s="25">
        <v>363</v>
      </c>
      <c r="G123" s="129">
        <v>123.46938775510205</v>
      </c>
      <c r="H123" s="25">
        <v>57</v>
      </c>
      <c r="I123" s="25">
        <v>46</v>
      </c>
      <c r="J123" s="129">
        <v>80.701754385964918</v>
      </c>
    </row>
    <row r="124" spans="1:10" ht="44.25" customHeight="1" thickBot="1" x14ac:dyDescent="0.25">
      <c r="A124" s="70" t="s">
        <v>161</v>
      </c>
      <c r="B124" s="71">
        <v>3399</v>
      </c>
      <c r="C124" s="71">
        <v>2232</v>
      </c>
      <c r="D124" s="72">
        <v>65.666372462488965</v>
      </c>
      <c r="E124" s="71">
        <v>30379</v>
      </c>
      <c r="F124" s="71">
        <v>2242</v>
      </c>
      <c r="G124" s="72">
        <v>7.3800980940781464</v>
      </c>
      <c r="H124" s="71">
        <v>3822</v>
      </c>
      <c r="I124" s="71">
        <v>3021</v>
      </c>
      <c r="J124" s="72">
        <v>79.04238618524333</v>
      </c>
    </row>
    <row r="125" spans="1:10" ht="13.5" thickTop="1" x14ac:dyDescent="0.2">
      <c r="A125" s="28" t="s">
        <v>96</v>
      </c>
      <c r="B125" s="25">
        <v>2992</v>
      </c>
      <c r="C125" s="25">
        <v>1884</v>
      </c>
      <c r="D125" s="129">
        <v>62.967914438502675</v>
      </c>
      <c r="E125" s="25">
        <v>29854</v>
      </c>
      <c r="F125" s="25">
        <v>1844</v>
      </c>
      <c r="G125" s="129">
        <v>6.1767267367856906</v>
      </c>
      <c r="H125" s="25">
        <v>3207</v>
      </c>
      <c r="I125" s="25">
        <v>2561</v>
      </c>
      <c r="J125" s="129">
        <v>79.856563766760218</v>
      </c>
    </row>
    <row r="126" spans="1:10" x14ac:dyDescent="0.2">
      <c r="A126" s="28" t="s">
        <v>97</v>
      </c>
      <c r="B126" s="25">
        <v>126</v>
      </c>
      <c r="C126" s="25">
        <v>132</v>
      </c>
      <c r="D126" s="129">
        <v>104.76190476190476</v>
      </c>
      <c r="E126" s="25">
        <v>161</v>
      </c>
      <c r="F126" s="25">
        <v>129</v>
      </c>
      <c r="G126" s="129">
        <v>80.124223602484477</v>
      </c>
      <c r="H126" s="19">
        <v>179</v>
      </c>
      <c r="I126" s="19">
        <v>147</v>
      </c>
      <c r="J126" s="129">
        <v>82.122905027932958</v>
      </c>
    </row>
    <row r="127" spans="1:10" x14ac:dyDescent="0.2">
      <c r="A127" s="28" t="s">
        <v>98</v>
      </c>
      <c r="B127" s="19">
        <v>22</v>
      </c>
      <c r="C127" s="19">
        <v>13</v>
      </c>
      <c r="D127" s="128">
        <v>59.090909090909093</v>
      </c>
      <c r="E127" s="19">
        <v>14</v>
      </c>
      <c r="F127" s="19">
        <v>21</v>
      </c>
      <c r="G127" s="128">
        <v>150</v>
      </c>
      <c r="H127" s="19">
        <v>39</v>
      </c>
      <c r="I127" s="19">
        <v>20</v>
      </c>
      <c r="J127" s="128">
        <v>51.282051282051285</v>
      </c>
    </row>
    <row r="128" spans="1:10" x14ac:dyDescent="0.2">
      <c r="A128" s="20" t="s">
        <v>99</v>
      </c>
      <c r="B128" s="25">
        <v>143</v>
      </c>
      <c r="C128" s="25">
        <v>68</v>
      </c>
      <c r="D128" s="129">
        <v>47.552447552447553</v>
      </c>
      <c r="E128" s="25">
        <v>154</v>
      </c>
      <c r="F128" s="25">
        <v>121</v>
      </c>
      <c r="G128" s="129">
        <v>78.571428571428569</v>
      </c>
      <c r="H128" s="19">
        <v>259</v>
      </c>
      <c r="I128" s="19">
        <v>165</v>
      </c>
      <c r="J128" s="129">
        <v>63.706563706563706</v>
      </c>
    </row>
    <row r="129" spans="1:10" x14ac:dyDescent="0.2">
      <c r="A129" s="20" t="s">
        <v>100</v>
      </c>
      <c r="B129" s="25">
        <v>46</v>
      </c>
      <c r="C129" s="25">
        <v>50</v>
      </c>
      <c r="D129" s="129">
        <v>108.69565217391305</v>
      </c>
      <c r="E129" s="25">
        <v>99</v>
      </c>
      <c r="F129" s="25">
        <v>55</v>
      </c>
      <c r="G129" s="129">
        <v>55.555555555555557</v>
      </c>
      <c r="H129" s="19">
        <v>84</v>
      </c>
      <c r="I129" s="19">
        <v>64</v>
      </c>
      <c r="J129" s="129">
        <v>76.19047619047619</v>
      </c>
    </row>
    <row r="130" spans="1:10" x14ac:dyDescent="0.2">
      <c r="A130" s="20" t="s">
        <v>101</v>
      </c>
      <c r="B130" s="25">
        <v>40</v>
      </c>
      <c r="C130" s="25">
        <v>55</v>
      </c>
      <c r="D130" s="129">
        <v>137.5</v>
      </c>
      <c r="E130" s="25">
        <v>69</v>
      </c>
      <c r="F130" s="25">
        <v>43</v>
      </c>
      <c r="G130" s="129">
        <v>62.318840579710148</v>
      </c>
      <c r="H130" s="19">
        <v>51</v>
      </c>
      <c r="I130" s="19">
        <v>62</v>
      </c>
      <c r="J130" s="129">
        <v>121.56862745098039</v>
      </c>
    </row>
    <row r="131" spans="1:10" x14ac:dyDescent="0.2">
      <c r="A131" s="20" t="s">
        <v>102</v>
      </c>
      <c r="B131" s="25">
        <v>30</v>
      </c>
      <c r="C131" s="25">
        <v>30</v>
      </c>
      <c r="D131" s="129">
        <v>100</v>
      </c>
      <c r="E131" s="25">
        <v>28</v>
      </c>
      <c r="F131" s="25">
        <v>29</v>
      </c>
      <c r="G131" s="129">
        <v>103.57142857142857</v>
      </c>
      <c r="H131" s="19">
        <v>3</v>
      </c>
      <c r="I131" s="19">
        <v>2</v>
      </c>
      <c r="J131" s="128">
        <v>66.666666666666671</v>
      </c>
    </row>
    <row r="132" spans="1:10" x14ac:dyDescent="0.2">
      <c r="A132" s="20" t="s">
        <v>103</v>
      </c>
      <c r="B132" s="19" t="s">
        <v>248</v>
      </c>
      <c r="C132" s="19" t="s">
        <v>248</v>
      </c>
      <c r="D132" s="128" t="s">
        <v>189</v>
      </c>
      <c r="E132" s="19" t="s">
        <v>248</v>
      </c>
      <c r="F132" s="19" t="s">
        <v>248</v>
      </c>
      <c r="G132" s="128" t="s">
        <v>189</v>
      </c>
      <c r="H132" s="19" t="s">
        <v>248</v>
      </c>
      <c r="I132" s="19" t="s">
        <v>248</v>
      </c>
      <c r="J132" s="128" t="s">
        <v>189</v>
      </c>
    </row>
    <row r="133" spans="1:10" ht="43.5" customHeight="1" thickBot="1" x14ac:dyDescent="0.25">
      <c r="A133" s="70" t="s">
        <v>162</v>
      </c>
      <c r="B133" s="71">
        <v>139</v>
      </c>
      <c r="C133" s="71">
        <v>141</v>
      </c>
      <c r="D133" s="72">
        <v>101.43884892086331</v>
      </c>
      <c r="E133" s="71">
        <v>119</v>
      </c>
      <c r="F133" s="71">
        <v>133</v>
      </c>
      <c r="G133" s="72">
        <v>111.76470588235294</v>
      </c>
      <c r="H133" s="71">
        <v>63</v>
      </c>
      <c r="I133" s="71">
        <v>63</v>
      </c>
      <c r="J133" s="72">
        <v>100</v>
      </c>
    </row>
    <row r="134" spans="1:10" ht="27" thickTop="1" thickBot="1" x14ac:dyDescent="0.25">
      <c r="A134" s="64" t="s">
        <v>104</v>
      </c>
      <c r="B134" s="65">
        <v>10093232</v>
      </c>
      <c r="C134" s="65">
        <v>10630496</v>
      </c>
      <c r="D134" s="66">
        <v>105.32301248995367</v>
      </c>
      <c r="E134" s="65">
        <v>10011388</v>
      </c>
      <c r="F134" s="65">
        <v>10299387</v>
      </c>
      <c r="G134" s="66">
        <v>102.87671399809896</v>
      </c>
      <c r="H134" s="65">
        <v>2198197</v>
      </c>
      <c r="I134" s="65">
        <v>2256358</v>
      </c>
      <c r="J134" s="66">
        <v>102.64585021269704</v>
      </c>
    </row>
    <row r="135" spans="1:10" ht="29.25" customHeight="1" thickTop="1" thickBot="1" x14ac:dyDescent="0.25">
      <c r="A135" s="67" t="s">
        <v>105</v>
      </c>
      <c r="B135" s="68">
        <v>1758071</v>
      </c>
      <c r="C135" s="68">
        <v>1749626</v>
      </c>
      <c r="D135" s="69">
        <v>99.519643973423143</v>
      </c>
      <c r="E135" s="68">
        <v>1708930</v>
      </c>
      <c r="F135" s="68">
        <v>1709774</v>
      </c>
      <c r="G135" s="69">
        <v>100.04938762851609</v>
      </c>
      <c r="H135" s="68">
        <v>456360</v>
      </c>
      <c r="I135" s="68">
        <v>437835</v>
      </c>
      <c r="J135" s="69">
        <v>95.940704706810408</v>
      </c>
    </row>
    <row r="136" spans="1:10" ht="26.25" thickTop="1" x14ac:dyDescent="0.2">
      <c r="A136" s="27" t="s">
        <v>106</v>
      </c>
      <c r="B136" s="25">
        <v>271961</v>
      </c>
      <c r="C136" s="25">
        <v>258805</v>
      </c>
      <c r="D136" s="129">
        <v>95.162541687962616</v>
      </c>
      <c r="E136" s="25">
        <v>282106</v>
      </c>
      <c r="F136" s="25">
        <v>262737</v>
      </c>
      <c r="G136" s="129">
        <v>93.134141067541989</v>
      </c>
      <c r="H136" s="25">
        <v>158480</v>
      </c>
      <c r="I136" s="25">
        <v>146600</v>
      </c>
      <c r="J136" s="129">
        <v>92.503785966683495</v>
      </c>
    </row>
    <row r="137" spans="1:10" ht="25.5" x14ac:dyDescent="0.2">
      <c r="A137" s="48" t="s">
        <v>206</v>
      </c>
      <c r="B137" s="29">
        <v>27</v>
      </c>
      <c r="C137" s="29">
        <v>13</v>
      </c>
      <c r="D137" s="132">
        <v>48.148148148148145</v>
      </c>
      <c r="E137" s="29">
        <v>16</v>
      </c>
      <c r="F137" s="29">
        <v>20</v>
      </c>
      <c r="G137" s="132">
        <v>125</v>
      </c>
      <c r="H137" s="29">
        <v>21</v>
      </c>
      <c r="I137" s="29">
        <v>9</v>
      </c>
      <c r="J137" s="132">
        <v>42.857142857142854</v>
      </c>
    </row>
    <row r="138" spans="1:10" x14ac:dyDescent="0.2">
      <c r="A138" s="54" t="s">
        <v>207</v>
      </c>
      <c r="B138" s="29">
        <v>13731</v>
      </c>
      <c r="C138" s="29">
        <v>14312</v>
      </c>
      <c r="D138" s="132">
        <v>104.23130143470978</v>
      </c>
      <c r="E138" s="29">
        <v>12997</v>
      </c>
      <c r="F138" s="29">
        <v>13499</v>
      </c>
      <c r="G138" s="132">
        <v>103.86242979149034</v>
      </c>
      <c r="H138" s="29">
        <v>7246</v>
      </c>
      <c r="I138" s="29">
        <v>7887</v>
      </c>
      <c r="J138" s="132">
        <v>108.84626000552029</v>
      </c>
    </row>
    <row r="139" spans="1:10" ht="25.5" x14ac:dyDescent="0.2">
      <c r="A139" s="27" t="s">
        <v>57</v>
      </c>
      <c r="B139" s="19">
        <v>161013</v>
      </c>
      <c r="C139" s="19">
        <v>155702</v>
      </c>
      <c r="D139" s="128">
        <v>96.701508573841863</v>
      </c>
      <c r="E139" s="19">
        <v>156287</v>
      </c>
      <c r="F139" s="19">
        <v>151093</v>
      </c>
      <c r="G139" s="128">
        <v>96.676626974732386</v>
      </c>
      <c r="H139" s="19">
        <v>22923</v>
      </c>
      <c r="I139" s="19">
        <v>22785</v>
      </c>
      <c r="J139" s="128">
        <v>99.397984556995155</v>
      </c>
    </row>
    <row r="140" spans="1:10" x14ac:dyDescent="0.2">
      <c r="A140" s="27" t="s">
        <v>53</v>
      </c>
      <c r="B140" s="19">
        <v>809326</v>
      </c>
      <c r="C140" s="19">
        <v>800713</v>
      </c>
      <c r="D140" s="128">
        <v>98.935781131460004</v>
      </c>
      <c r="E140" s="19">
        <v>795035</v>
      </c>
      <c r="F140" s="19">
        <v>781179</v>
      </c>
      <c r="G140" s="128">
        <v>98.257183646003</v>
      </c>
      <c r="H140" s="19">
        <v>111663</v>
      </c>
      <c r="I140" s="19">
        <v>108225</v>
      </c>
      <c r="J140" s="128">
        <v>96.921092931409689</v>
      </c>
    </row>
    <row r="141" spans="1:10" ht="25.5" x14ac:dyDescent="0.2">
      <c r="A141" s="55" t="s">
        <v>107</v>
      </c>
      <c r="B141" s="19">
        <v>486943</v>
      </c>
      <c r="C141" s="19">
        <v>442164</v>
      </c>
      <c r="D141" s="128">
        <v>90.804057148372607</v>
      </c>
      <c r="E141" s="19">
        <v>485265</v>
      </c>
      <c r="F141" s="19">
        <v>432024</v>
      </c>
      <c r="G141" s="128">
        <v>89.028468980866123</v>
      </c>
      <c r="H141" s="19">
        <v>72302</v>
      </c>
      <c r="I141" s="19">
        <v>66725</v>
      </c>
      <c r="J141" s="128">
        <v>92.286520428203929</v>
      </c>
    </row>
    <row r="142" spans="1:10" x14ac:dyDescent="0.2">
      <c r="A142" s="55" t="s">
        <v>108</v>
      </c>
      <c r="B142" s="19">
        <v>322383</v>
      </c>
      <c r="C142" s="19">
        <v>358549</v>
      </c>
      <c r="D142" s="128">
        <v>111.21833347291886</v>
      </c>
      <c r="E142" s="19">
        <v>309770</v>
      </c>
      <c r="F142" s="19">
        <v>349155</v>
      </c>
      <c r="G142" s="128">
        <v>112.71427187913613</v>
      </c>
      <c r="H142" s="19">
        <v>39361</v>
      </c>
      <c r="I142" s="19">
        <v>41500</v>
      </c>
      <c r="J142" s="128">
        <v>105.43431315261299</v>
      </c>
    </row>
    <row r="143" spans="1:10" x14ac:dyDescent="0.2">
      <c r="A143" s="27" t="s">
        <v>109</v>
      </c>
      <c r="B143" s="19">
        <v>513625</v>
      </c>
      <c r="C143" s="19">
        <v>532099</v>
      </c>
      <c r="D143" s="128">
        <v>103.59678753954734</v>
      </c>
      <c r="E143" s="19">
        <v>473667</v>
      </c>
      <c r="F143" s="19">
        <v>512748</v>
      </c>
      <c r="G143" s="128">
        <v>108.25073310996966</v>
      </c>
      <c r="H143" s="19">
        <v>162590</v>
      </c>
      <c r="I143" s="19">
        <v>159402</v>
      </c>
      <c r="J143" s="128">
        <v>98.039239805646105</v>
      </c>
    </row>
    <row r="144" spans="1:10" ht="25.5" x14ac:dyDescent="0.2">
      <c r="A144" s="54" t="s">
        <v>208</v>
      </c>
      <c r="B144" s="19">
        <v>58047</v>
      </c>
      <c r="C144" s="19">
        <v>67115</v>
      </c>
      <c r="D144" s="128">
        <v>115.62182369459231</v>
      </c>
      <c r="E144" s="19">
        <v>50747</v>
      </c>
      <c r="F144" s="19">
        <v>67267</v>
      </c>
      <c r="G144" s="128">
        <v>132.55364849153645</v>
      </c>
      <c r="H144" s="19">
        <v>21322</v>
      </c>
      <c r="I144" s="19">
        <v>22185</v>
      </c>
      <c r="J144" s="128">
        <v>104.04746271456712</v>
      </c>
    </row>
    <row r="145" spans="1:12" x14ac:dyDescent="0.2">
      <c r="A145" s="20" t="s">
        <v>110</v>
      </c>
      <c r="B145" s="19">
        <v>2146</v>
      </c>
      <c r="C145" s="19">
        <v>2307</v>
      </c>
      <c r="D145" s="128">
        <v>107.50232991612302</v>
      </c>
      <c r="E145" s="19">
        <v>1835</v>
      </c>
      <c r="F145" s="19">
        <v>2017</v>
      </c>
      <c r="G145" s="128">
        <v>109.9182561307902</v>
      </c>
      <c r="H145" s="19">
        <v>704</v>
      </c>
      <c r="I145" s="19">
        <v>823</v>
      </c>
      <c r="J145" s="128">
        <v>116.90340909090909</v>
      </c>
    </row>
    <row r="146" spans="1:12" ht="27" customHeight="1" thickBot="1" x14ac:dyDescent="0.25">
      <c r="A146" s="70" t="s">
        <v>25</v>
      </c>
      <c r="B146" s="71">
        <v>5958105</v>
      </c>
      <c r="C146" s="71">
        <v>6444689</v>
      </c>
      <c r="D146" s="72">
        <v>108.166757719107</v>
      </c>
      <c r="E146" s="71">
        <v>5974376</v>
      </c>
      <c r="F146" s="71">
        <v>6258378</v>
      </c>
      <c r="G146" s="72">
        <v>104.75366799813068</v>
      </c>
      <c r="H146" s="71">
        <v>1243898</v>
      </c>
      <c r="I146" s="71">
        <v>1276635</v>
      </c>
      <c r="J146" s="72">
        <v>102.63180743115593</v>
      </c>
      <c r="L146" s="145"/>
    </row>
    <row r="147" spans="1:12" ht="13.5" thickTop="1" x14ac:dyDescent="0.2">
      <c r="A147" s="20" t="s">
        <v>112</v>
      </c>
      <c r="B147" s="19">
        <v>469148</v>
      </c>
      <c r="C147" s="19">
        <v>456400</v>
      </c>
      <c r="D147" s="128">
        <v>97.282733806815756</v>
      </c>
      <c r="E147" s="19">
        <v>426752</v>
      </c>
      <c r="F147" s="19">
        <v>442824</v>
      </c>
      <c r="G147" s="128">
        <v>103.76612177564488</v>
      </c>
      <c r="H147" s="19">
        <v>346506</v>
      </c>
      <c r="I147" s="19">
        <v>334323</v>
      </c>
      <c r="J147" s="128">
        <v>96.484043566345179</v>
      </c>
    </row>
    <row r="148" spans="1:12" x14ac:dyDescent="0.2">
      <c r="A148" s="20" t="s">
        <v>209</v>
      </c>
      <c r="B148" s="19">
        <v>96</v>
      </c>
      <c r="C148" s="19">
        <v>79</v>
      </c>
      <c r="D148" s="128">
        <v>82.291666666666671</v>
      </c>
      <c r="E148" s="19">
        <v>70</v>
      </c>
      <c r="F148" s="19">
        <v>74</v>
      </c>
      <c r="G148" s="128">
        <v>105.71428571428571</v>
      </c>
      <c r="H148" s="19">
        <v>197</v>
      </c>
      <c r="I148" s="19">
        <v>205</v>
      </c>
      <c r="J148" s="128">
        <v>104.06091370558376</v>
      </c>
    </row>
    <row r="149" spans="1:12" x14ac:dyDescent="0.2">
      <c r="A149" s="20" t="s">
        <v>113</v>
      </c>
      <c r="B149" s="19">
        <v>360733</v>
      </c>
      <c r="C149" s="19">
        <v>393574</v>
      </c>
      <c r="D149" s="128">
        <v>109.10396331913077</v>
      </c>
      <c r="E149" s="19">
        <v>335475</v>
      </c>
      <c r="F149" s="19">
        <v>365227</v>
      </c>
      <c r="G149" s="128">
        <v>108.86861912214025</v>
      </c>
      <c r="H149" s="19">
        <v>174728</v>
      </c>
      <c r="I149" s="19">
        <v>180367</v>
      </c>
      <c r="J149" s="128">
        <v>103.22730186346779</v>
      </c>
    </row>
    <row r="150" spans="1:12" x14ac:dyDescent="0.2">
      <c r="A150" s="20" t="s">
        <v>114</v>
      </c>
      <c r="B150" s="19">
        <v>2156097</v>
      </c>
      <c r="C150" s="19">
        <v>2534625</v>
      </c>
      <c r="D150" s="128">
        <v>117.55616746370873</v>
      </c>
      <c r="E150" s="19">
        <v>2289791</v>
      </c>
      <c r="F150" s="19">
        <v>2490474</v>
      </c>
      <c r="G150" s="128">
        <v>108.76424966296051</v>
      </c>
      <c r="H150" s="19">
        <v>273880</v>
      </c>
      <c r="I150" s="19">
        <v>270161</v>
      </c>
      <c r="J150" s="128">
        <v>98.642106031838765</v>
      </c>
    </row>
    <row r="151" spans="1:12" ht="25.5" x14ac:dyDescent="0.2">
      <c r="A151" s="24" t="s">
        <v>115</v>
      </c>
      <c r="B151" s="29">
        <v>1181019</v>
      </c>
      <c r="C151" s="29">
        <v>1648378</v>
      </c>
      <c r="D151" s="132">
        <v>139.57252169524793</v>
      </c>
      <c r="E151" s="29">
        <v>1349533</v>
      </c>
      <c r="F151" s="29">
        <v>1579268</v>
      </c>
      <c r="G151" s="132">
        <v>117.02329620691009</v>
      </c>
      <c r="H151" s="29">
        <v>123912</v>
      </c>
      <c r="I151" s="29">
        <v>157835</v>
      </c>
      <c r="J151" s="132">
        <v>127.37668668087029</v>
      </c>
    </row>
    <row r="152" spans="1:12" x14ac:dyDescent="0.2">
      <c r="A152" s="20" t="s">
        <v>116</v>
      </c>
      <c r="B152" s="19">
        <v>547505</v>
      </c>
      <c r="C152" s="19">
        <v>567981</v>
      </c>
      <c r="D152" s="128">
        <v>103.73987452169386</v>
      </c>
      <c r="E152" s="19">
        <v>530488</v>
      </c>
      <c r="F152" s="19">
        <v>553126</v>
      </c>
      <c r="G152" s="128">
        <v>104.26739153383299</v>
      </c>
      <c r="H152" s="19">
        <v>206863</v>
      </c>
      <c r="I152" s="19">
        <v>199210</v>
      </c>
      <c r="J152" s="128">
        <v>96.300450056317473</v>
      </c>
    </row>
    <row r="153" spans="1:12" x14ac:dyDescent="0.2">
      <c r="A153" s="20" t="s">
        <v>117</v>
      </c>
      <c r="B153" s="19">
        <v>17961</v>
      </c>
      <c r="C153" s="19">
        <v>19180</v>
      </c>
      <c r="D153" s="128">
        <v>106.7869272312232</v>
      </c>
      <c r="E153" s="19">
        <v>16858</v>
      </c>
      <c r="F153" s="19">
        <v>18325</v>
      </c>
      <c r="G153" s="128">
        <v>108.70209989322576</v>
      </c>
      <c r="H153" s="19">
        <v>6425</v>
      </c>
      <c r="I153" s="19">
        <v>6556</v>
      </c>
      <c r="J153" s="128">
        <v>102.03891050583658</v>
      </c>
    </row>
    <row r="154" spans="1:12" ht="15.75" customHeight="1" x14ac:dyDescent="0.2">
      <c r="A154" s="20" t="s">
        <v>72</v>
      </c>
      <c r="B154" s="19">
        <v>33</v>
      </c>
      <c r="C154" s="19">
        <v>52</v>
      </c>
      <c r="D154" s="128">
        <v>157.57575757575756</v>
      </c>
      <c r="E154" s="19">
        <v>34</v>
      </c>
      <c r="F154" s="19">
        <v>45</v>
      </c>
      <c r="G154" s="128">
        <v>132.35294117647058</v>
      </c>
      <c r="H154" s="19">
        <v>13</v>
      </c>
      <c r="I154" s="19">
        <v>17</v>
      </c>
      <c r="J154" s="128">
        <v>130.76923076923077</v>
      </c>
    </row>
    <row r="155" spans="1:12" x14ac:dyDescent="0.2">
      <c r="A155" s="20" t="s">
        <v>118</v>
      </c>
      <c r="B155" s="19">
        <v>2405301</v>
      </c>
      <c r="C155" s="19">
        <v>2471675</v>
      </c>
      <c r="D155" s="128">
        <v>102.75948831352085</v>
      </c>
      <c r="E155" s="19">
        <v>2373701</v>
      </c>
      <c r="F155" s="19">
        <v>2387213</v>
      </c>
      <c r="G155" s="128">
        <v>100.56923765882898</v>
      </c>
      <c r="H155" s="19">
        <v>235176</v>
      </c>
      <c r="I155" s="19">
        <v>285668</v>
      </c>
      <c r="J155" s="128">
        <v>121.4698778786951</v>
      </c>
    </row>
    <row r="156" spans="1:12" x14ac:dyDescent="0.2">
      <c r="A156" s="20" t="s">
        <v>119</v>
      </c>
      <c r="B156" s="19">
        <v>1231</v>
      </c>
      <c r="C156" s="19">
        <v>1123</v>
      </c>
      <c r="D156" s="128">
        <v>91.226645004061737</v>
      </c>
      <c r="E156" s="19">
        <v>1207</v>
      </c>
      <c r="F156" s="19">
        <v>1070</v>
      </c>
      <c r="G156" s="128">
        <v>88.649544324772165</v>
      </c>
      <c r="H156" s="19">
        <v>110</v>
      </c>
      <c r="I156" s="19">
        <v>128</v>
      </c>
      <c r="J156" s="128">
        <v>116.36363636363636</v>
      </c>
    </row>
    <row r="157" spans="1:12" x14ac:dyDescent="0.2">
      <c r="A157" s="175" t="s">
        <v>111</v>
      </c>
      <c r="B157" s="175"/>
      <c r="C157" s="175"/>
      <c r="D157" s="175"/>
      <c r="E157" s="175"/>
      <c r="F157" s="175"/>
      <c r="G157" s="175"/>
      <c r="H157" s="175"/>
      <c r="I157" s="175"/>
    </row>
    <row r="158" spans="1:12" ht="27.75" customHeight="1" thickBot="1" x14ac:dyDescent="0.25">
      <c r="A158" s="70" t="s">
        <v>120</v>
      </c>
      <c r="B158" s="71">
        <v>1042805</v>
      </c>
      <c r="C158" s="71">
        <v>1048110</v>
      </c>
      <c r="D158" s="72">
        <v>100.50872406634031</v>
      </c>
      <c r="E158" s="71">
        <v>1023359</v>
      </c>
      <c r="F158" s="71">
        <v>1018592</v>
      </c>
      <c r="G158" s="72">
        <v>99.534181064514016</v>
      </c>
      <c r="H158" s="71">
        <v>209626</v>
      </c>
      <c r="I158" s="71">
        <v>207535</v>
      </c>
      <c r="J158" s="72">
        <v>99.002509230725195</v>
      </c>
    </row>
    <row r="159" spans="1:12" ht="13.5" thickTop="1" x14ac:dyDescent="0.2">
      <c r="A159" s="20" t="s">
        <v>121</v>
      </c>
      <c r="B159" s="19">
        <v>119755</v>
      </c>
      <c r="C159" s="19">
        <v>114132</v>
      </c>
      <c r="D159" s="128">
        <v>95.30458018454344</v>
      </c>
      <c r="E159" s="19">
        <v>112923</v>
      </c>
      <c r="F159" s="19">
        <v>105608</v>
      </c>
      <c r="G159" s="128">
        <v>93.522134551862777</v>
      </c>
      <c r="H159" s="19">
        <v>70898</v>
      </c>
      <c r="I159" s="19">
        <v>66914</v>
      </c>
      <c r="J159" s="128">
        <v>94.380659539056111</v>
      </c>
    </row>
    <row r="160" spans="1:12" x14ac:dyDescent="0.2">
      <c r="A160" s="20" t="s">
        <v>122</v>
      </c>
      <c r="B160" s="19">
        <v>108402</v>
      </c>
      <c r="C160" s="19">
        <v>113153</v>
      </c>
      <c r="D160" s="128">
        <v>104.38276046567407</v>
      </c>
      <c r="E160" s="19">
        <v>105915</v>
      </c>
      <c r="F160" s="19">
        <v>107981</v>
      </c>
      <c r="G160" s="128">
        <v>101.9506207808148</v>
      </c>
      <c r="H160" s="19">
        <v>32897</v>
      </c>
      <c r="I160" s="19">
        <v>33127</v>
      </c>
      <c r="J160" s="128">
        <v>100.6991518983494</v>
      </c>
    </row>
    <row r="161" spans="1:10" x14ac:dyDescent="0.2">
      <c r="A161" s="20" t="s">
        <v>123</v>
      </c>
      <c r="B161" s="19">
        <v>165113</v>
      </c>
      <c r="C161" s="19">
        <v>177359</v>
      </c>
      <c r="D161" s="128">
        <v>107.41673883946146</v>
      </c>
      <c r="E161" s="19">
        <v>152563</v>
      </c>
      <c r="F161" s="19">
        <v>162938</v>
      </c>
      <c r="G161" s="128">
        <v>106.80046931431605</v>
      </c>
      <c r="H161" s="19">
        <v>70713</v>
      </c>
      <c r="I161" s="19">
        <v>74958</v>
      </c>
      <c r="J161" s="128">
        <v>106.00313945102032</v>
      </c>
    </row>
    <row r="162" spans="1:10" ht="25.5" x14ac:dyDescent="0.2">
      <c r="A162" s="20" t="s">
        <v>124</v>
      </c>
      <c r="B162" s="19">
        <v>116</v>
      </c>
      <c r="C162" s="19" t="s">
        <v>248</v>
      </c>
      <c r="D162" s="128" t="s">
        <v>189</v>
      </c>
      <c r="E162" s="19">
        <v>17695</v>
      </c>
      <c r="F162" s="19" t="s">
        <v>248</v>
      </c>
      <c r="G162" s="128" t="s">
        <v>189</v>
      </c>
      <c r="H162" s="19" t="s">
        <v>248</v>
      </c>
      <c r="I162" s="19" t="s">
        <v>248</v>
      </c>
      <c r="J162" s="128" t="s">
        <v>189</v>
      </c>
    </row>
    <row r="163" spans="1:10" ht="25.5" x14ac:dyDescent="0.2">
      <c r="A163" s="31" t="s">
        <v>192</v>
      </c>
      <c r="B163" s="29">
        <v>47</v>
      </c>
      <c r="C163" s="29" t="s">
        <v>248</v>
      </c>
      <c r="D163" s="128" t="s">
        <v>189</v>
      </c>
      <c r="E163" s="29">
        <v>7540</v>
      </c>
      <c r="F163" s="29" t="s">
        <v>248</v>
      </c>
      <c r="G163" s="128" t="s">
        <v>189</v>
      </c>
      <c r="H163" s="29" t="s">
        <v>248</v>
      </c>
      <c r="I163" s="29" t="s">
        <v>248</v>
      </c>
      <c r="J163" s="128" t="s">
        <v>189</v>
      </c>
    </row>
    <row r="164" spans="1:10" x14ac:dyDescent="0.2">
      <c r="A164" s="31" t="s">
        <v>193</v>
      </c>
      <c r="B164" s="29">
        <v>69</v>
      </c>
      <c r="C164" s="29" t="s">
        <v>248</v>
      </c>
      <c r="D164" s="128" t="s">
        <v>189</v>
      </c>
      <c r="E164" s="29">
        <v>10155</v>
      </c>
      <c r="F164" s="29" t="s">
        <v>248</v>
      </c>
      <c r="G164" s="128" t="s">
        <v>189</v>
      </c>
      <c r="H164" s="29" t="s">
        <v>248</v>
      </c>
      <c r="I164" s="29" t="s">
        <v>248</v>
      </c>
      <c r="J164" s="128" t="s">
        <v>189</v>
      </c>
    </row>
    <row r="165" spans="1:10" x14ac:dyDescent="0.2">
      <c r="A165" s="21" t="s">
        <v>211</v>
      </c>
      <c r="B165" s="19">
        <v>6703</v>
      </c>
      <c r="C165" s="19" t="s">
        <v>248</v>
      </c>
      <c r="D165" s="128" t="s">
        <v>189</v>
      </c>
      <c r="E165" s="19">
        <v>14137</v>
      </c>
      <c r="F165" s="19" t="s">
        <v>248</v>
      </c>
      <c r="G165" s="128" t="s">
        <v>189</v>
      </c>
      <c r="H165" s="19" t="s">
        <v>248</v>
      </c>
      <c r="I165" s="19" t="s">
        <v>248</v>
      </c>
      <c r="J165" s="128" t="s">
        <v>189</v>
      </c>
    </row>
    <row r="166" spans="1:10" ht="25.5" x14ac:dyDescent="0.2">
      <c r="A166" s="31" t="s">
        <v>192</v>
      </c>
      <c r="B166" s="29">
        <v>2925</v>
      </c>
      <c r="C166" s="19" t="s">
        <v>248</v>
      </c>
      <c r="D166" s="128" t="s">
        <v>189</v>
      </c>
      <c r="E166" s="29">
        <v>6528</v>
      </c>
      <c r="F166" s="19" t="s">
        <v>248</v>
      </c>
      <c r="G166" s="128" t="s">
        <v>189</v>
      </c>
      <c r="H166" s="19" t="s">
        <v>248</v>
      </c>
      <c r="I166" s="19" t="s">
        <v>248</v>
      </c>
      <c r="J166" s="128" t="s">
        <v>189</v>
      </c>
    </row>
    <row r="167" spans="1:10" x14ac:dyDescent="0.2">
      <c r="A167" s="31" t="s">
        <v>193</v>
      </c>
      <c r="B167" s="29">
        <v>3778</v>
      </c>
      <c r="C167" s="19" t="s">
        <v>248</v>
      </c>
      <c r="D167" s="128" t="s">
        <v>189</v>
      </c>
      <c r="E167" s="29">
        <v>7609</v>
      </c>
      <c r="F167" s="19" t="s">
        <v>248</v>
      </c>
      <c r="G167" s="128" t="s">
        <v>189</v>
      </c>
      <c r="H167" s="19" t="s">
        <v>248</v>
      </c>
      <c r="I167" s="19" t="s">
        <v>248</v>
      </c>
      <c r="J167" s="128" t="s">
        <v>189</v>
      </c>
    </row>
    <row r="168" spans="1:10" x14ac:dyDescent="0.2">
      <c r="A168" s="21" t="s">
        <v>125</v>
      </c>
      <c r="B168" s="19">
        <v>148</v>
      </c>
      <c r="C168" s="19" t="s">
        <v>248</v>
      </c>
      <c r="D168" s="128" t="s">
        <v>189</v>
      </c>
      <c r="E168" s="19">
        <v>399</v>
      </c>
      <c r="F168" s="19" t="s">
        <v>248</v>
      </c>
      <c r="G168" s="128" t="s">
        <v>189</v>
      </c>
      <c r="H168" s="19" t="s">
        <v>248</v>
      </c>
      <c r="I168" s="19" t="s">
        <v>248</v>
      </c>
      <c r="J168" s="128" t="s">
        <v>189</v>
      </c>
    </row>
    <row r="169" spans="1:10" ht="24" customHeight="1" x14ac:dyDescent="0.2">
      <c r="A169" s="21" t="s">
        <v>194</v>
      </c>
      <c r="B169" s="19">
        <v>69009</v>
      </c>
      <c r="C169" s="19">
        <v>59126</v>
      </c>
      <c r="D169" s="128">
        <v>85.678679592516914</v>
      </c>
      <c r="E169" s="19">
        <v>46663</v>
      </c>
      <c r="F169" s="19">
        <v>58507</v>
      </c>
      <c r="G169" s="128">
        <v>125.3819942995521</v>
      </c>
      <c r="H169" s="19">
        <v>22346</v>
      </c>
      <c r="I169" s="19">
        <v>20355</v>
      </c>
      <c r="J169" s="128">
        <v>91.090127987111785</v>
      </c>
    </row>
    <row r="170" spans="1:10" ht="25.5" x14ac:dyDescent="0.2">
      <c r="A170" s="31" t="s">
        <v>192</v>
      </c>
      <c r="B170" s="29">
        <v>33716</v>
      </c>
      <c r="C170" s="29">
        <v>31506</v>
      </c>
      <c r="D170" s="132">
        <v>93.44524854668407</v>
      </c>
      <c r="E170" s="29">
        <v>23578</v>
      </c>
      <c r="F170" s="29">
        <v>30654</v>
      </c>
      <c r="G170" s="132">
        <v>130.01102722877258</v>
      </c>
      <c r="H170" s="29">
        <v>10138</v>
      </c>
      <c r="I170" s="29">
        <v>10129</v>
      </c>
      <c r="J170" s="132">
        <v>99.911225093706847</v>
      </c>
    </row>
    <row r="171" spans="1:10" x14ac:dyDescent="0.2">
      <c r="A171" s="31" t="s">
        <v>193</v>
      </c>
      <c r="B171" s="29">
        <v>35293</v>
      </c>
      <c r="C171" s="29">
        <v>27620</v>
      </c>
      <c r="D171" s="132">
        <v>78.25914487292097</v>
      </c>
      <c r="E171" s="29">
        <v>23085</v>
      </c>
      <c r="F171" s="29">
        <v>27853</v>
      </c>
      <c r="G171" s="132">
        <v>120.65410439679445</v>
      </c>
      <c r="H171" s="29">
        <v>12208</v>
      </c>
      <c r="I171" s="29">
        <v>10226</v>
      </c>
      <c r="J171" s="132">
        <v>83.764744429882043</v>
      </c>
    </row>
    <row r="172" spans="1:10" x14ac:dyDescent="0.2">
      <c r="A172" s="26" t="s">
        <v>126</v>
      </c>
      <c r="B172" s="19">
        <v>2</v>
      </c>
      <c r="C172" s="19" t="s">
        <v>248</v>
      </c>
      <c r="D172" s="128">
        <v>0</v>
      </c>
      <c r="E172" s="19">
        <v>2</v>
      </c>
      <c r="F172" s="19" t="s">
        <v>248</v>
      </c>
      <c r="G172" s="128">
        <v>0</v>
      </c>
      <c r="H172" s="19" t="s">
        <v>248</v>
      </c>
      <c r="I172" s="19" t="s">
        <v>248</v>
      </c>
      <c r="J172" s="128" t="s">
        <v>189</v>
      </c>
    </row>
    <row r="173" spans="1:10" x14ac:dyDescent="0.2">
      <c r="A173" s="20" t="s">
        <v>127</v>
      </c>
      <c r="B173" s="19">
        <v>6398</v>
      </c>
      <c r="C173" s="19">
        <v>6038</v>
      </c>
      <c r="D173" s="128">
        <v>94.373241638011876</v>
      </c>
      <c r="E173" s="19">
        <v>7052</v>
      </c>
      <c r="F173" s="19">
        <v>5963</v>
      </c>
      <c r="G173" s="128">
        <v>84.557572319909241</v>
      </c>
      <c r="H173" s="19">
        <v>2127</v>
      </c>
      <c r="I173" s="19">
        <v>1949</v>
      </c>
      <c r="J173" s="128">
        <v>91.631405735778088</v>
      </c>
    </row>
    <row r="174" spans="1:10" x14ac:dyDescent="0.2">
      <c r="A174" s="20" t="s">
        <v>128</v>
      </c>
      <c r="B174" s="19">
        <v>54371</v>
      </c>
      <c r="C174" s="19">
        <v>54783</v>
      </c>
      <c r="D174" s="128">
        <v>100.75775689246106</v>
      </c>
      <c r="E174" s="19">
        <v>53945</v>
      </c>
      <c r="F174" s="19">
        <v>54400</v>
      </c>
      <c r="G174" s="128">
        <v>100.84345166373159</v>
      </c>
      <c r="H174" s="19">
        <v>5927</v>
      </c>
      <c r="I174" s="19">
        <v>5880</v>
      </c>
      <c r="J174" s="128">
        <v>99.207018727855569</v>
      </c>
    </row>
    <row r="175" spans="1:10" x14ac:dyDescent="0.2">
      <c r="A175" s="20" t="s">
        <v>129</v>
      </c>
      <c r="B175" s="19">
        <v>33351</v>
      </c>
      <c r="C175" s="19">
        <v>34708</v>
      </c>
      <c r="D175" s="128">
        <v>104.06884351293814</v>
      </c>
      <c r="E175" s="19">
        <v>32629</v>
      </c>
      <c r="F175" s="19">
        <v>34383</v>
      </c>
      <c r="G175" s="128">
        <v>105.37558613503326</v>
      </c>
      <c r="H175" s="19">
        <v>4713</v>
      </c>
      <c r="I175" s="19">
        <v>4349</v>
      </c>
      <c r="J175" s="128">
        <v>92.276681519202214</v>
      </c>
    </row>
    <row r="176" spans="1:10" x14ac:dyDescent="0.2">
      <c r="A176" s="20" t="s">
        <v>130</v>
      </c>
      <c r="B176" s="19">
        <v>479428</v>
      </c>
      <c r="C176" s="19">
        <v>488808</v>
      </c>
      <c r="D176" s="128">
        <v>101.9564981603077</v>
      </c>
      <c r="E176" s="19">
        <v>479428</v>
      </c>
      <c r="F176" s="19">
        <v>488808</v>
      </c>
      <c r="G176" s="128">
        <v>101.9564981603077</v>
      </c>
      <c r="H176" s="19" t="s">
        <v>248</v>
      </c>
      <c r="I176" s="19" t="s">
        <v>248</v>
      </c>
      <c r="J176" s="128" t="s">
        <v>189</v>
      </c>
    </row>
    <row r="177" spans="1:12" ht="25.5" x14ac:dyDescent="0.2">
      <c r="A177" s="24" t="s">
        <v>131</v>
      </c>
      <c r="B177" s="29">
        <v>67781</v>
      </c>
      <c r="C177" s="29">
        <v>68839</v>
      </c>
      <c r="D177" s="128">
        <v>101.5609093993892</v>
      </c>
      <c r="E177" s="29">
        <v>67781</v>
      </c>
      <c r="F177" s="29">
        <v>68839</v>
      </c>
      <c r="G177" s="128">
        <v>101.5609093993892</v>
      </c>
      <c r="H177" s="19" t="s">
        <v>248</v>
      </c>
      <c r="I177" s="19" t="s">
        <v>248</v>
      </c>
      <c r="J177" s="128" t="s">
        <v>189</v>
      </c>
    </row>
    <row r="178" spans="1:12" ht="24" x14ac:dyDescent="0.2">
      <c r="A178" s="56" t="s">
        <v>210</v>
      </c>
      <c r="B178" s="19">
        <v>9</v>
      </c>
      <c r="C178" s="19">
        <v>3</v>
      </c>
      <c r="D178" s="128">
        <v>33.333333333333336</v>
      </c>
      <c r="E178" s="19">
        <v>8</v>
      </c>
      <c r="F178" s="19">
        <v>4</v>
      </c>
      <c r="G178" s="128">
        <v>50</v>
      </c>
      <c r="H178" s="19">
        <v>5</v>
      </c>
      <c r="I178" s="19">
        <v>3</v>
      </c>
      <c r="J178" s="128">
        <v>60</v>
      </c>
    </row>
    <row r="179" spans="1:12" x14ac:dyDescent="0.2">
      <c r="A179" s="176" t="s">
        <v>132</v>
      </c>
      <c r="B179" s="176"/>
      <c r="C179" s="176"/>
      <c r="D179" s="176"/>
      <c r="E179" s="176"/>
      <c r="F179" s="176"/>
      <c r="G179" s="176"/>
      <c r="H179" s="176"/>
      <c r="I179" s="176"/>
    </row>
    <row r="180" spans="1:12" ht="27.75" customHeight="1" thickBot="1" x14ac:dyDescent="0.25">
      <c r="A180" s="70" t="s">
        <v>133</v>
      </c>
      <c r="B180" s="71">
        <v>85081</v>
      </c>
      <c r="C180" s="71">
        <v>70487</v>
      </c>
      <c r="D180" s="72">
        <v>82.846934098094763</v>
      </c>
      <c r="E180" s="71">
        <v>80662</v>
      </c>
      <c r="F180" s="71">
        <v>83679</v>
      </c>
      <c r="G180" s="72">
        <v>103.74029902556346</v>
      </c>
      <c r="H180" s="71">
        <v>43689</v>
      </c>
      <c r="I180" s="71">
        <v>41422</v>
      </c>
      <c r="J180" s="72">
        <v>94.81105083659503</v>
      </c>
    </row>
    <row r="181" spans="1:12" ht="13.5" thickTop="1" x14ac:dyDescent="0.2">
      <c r="A181" s="20" t="s">
        <v>134</v>
      </c>
      <c r="B181" s="19">
        <v>61669</v>
      </c>
      <c r="C181" s="19">
        <v>47511</v>
      </c>
      <c r="D181" s="128">
        <v>77.041949764062977</v>
      </c>
      <c r="E181" s="19">
        <v>57229</v>
      </c>
      <c r="F181" s="19">
        <v>55442</v>
      </c>
      <c r="G181" s="128">
        <v>96.877457233220923</v>
      </c>
      <c r="H181" s="19">
        <v>40327</v>
      </c>
      <c r="I181" s="19">
        <v>38912</v>
      </c>
      <c r="J181" s="128">
        <v>96.491184566171555</v>
      </c>
    </row>
    <row r="182" spans="1:12" x14ac:dyDescent="0.2">
      <c r="A182" s="20" t="s">
        <v>135</v>
      </c>
      <c r="B182" s="19">
        <v>10285</v>
      </c>
      <c r="C182" s="19">
        <v>15546</v>
      </c>
      <c r="D182" s="128">
        <v>151.15216334467672</v>
      </c>
      <c r="E182" s="19">
        <v>10363</v>
      </c>
      <c r="F182" s="19">
        <v>20558</v>
      </c>
      <c r="G182" s="128">
        <v>198.37884782398919</v>
      </c>
      <c r="H182" s="19">
        <v>835</v>
      </c>
      <c r="I182" s="19">
        <v>850</v>
      </c>
      <c r="J182" s="128">
        <v>101.79640718562874</v>
      </c>
    </row>
    <row r="183" spans="1:12" ht="24.75" customHeight="1" x14ac:dyDescent="0.2">
      <c r="A183" s="24" t="s">
        <v>115</v>
      </c>
      <c r="B183" s="29">
        <v>170</v>
      </c>
      <c r="C183" s="29">
        <v>214</v>
      </c>
      <c r="D183" s="132">
        <v>125.88235294117646</v>
      </c>
      <c r="E183" s="29">
        <v>221</v>
      </c>
      <c r="F183" s="29">
        <v>148</v>
      </c>
      <c r="G183" s="132">
        <v>66.968325791855207</v>
      </c>
      <c r="H183" s="29">
        <v>21</v>
      </c>
      <c r="I183" s="29">
        <v>69</v>
      </c>
      <c r="J183" s="132">
        <v>328.57142857142856</v>
      </c>
    </row>
    <row r="184" spans="1:12" x14ac:dyDescent="0.2">
      <c r="A184" s="20" t="s">
        <v>80</v>
      </c>
      <c r="B184" s="19">
        <v>13125</v>
      </c>
      <c r="C184" s="19">
        <v>7430</v>
      </c>
      <c r="D184" s="132">
        <v>56.609523809523807</v>
      </c>
      <c r="E184" s="19">
        <v>13068</v>
      </c>
      <c r="F184" s="19">
        <v>7679</v>
      </c>
      <c r="G184" s="132">
        <v>58.761861034588307</v>
      </c>
      <c r="H184" s="19">
        <v>2527</v>
      </c>
      <c r="I184" s="19">
        <v>1660</v>
      </c>
      <c r="J184" s="132">
        <v>65.690542144835774</v>
      </c>
    </row>
    <row r="185" spans="1:12" ht="24" x14ac:dyDescent="0.2">
      <c r="A185" s="30" t="s">
        <v>212</v>
      </c>
      <c r="B185" s="19">
        <v>2</v>
      </c>
      <c r="C185" s="19" t="s">
        <v>248</v>
      </c>
      <c r="D185" s="128">
        <v>0</v>
      </c>
      <c r="E185" s="19">
        <v>2</v>
      </c>
      <c r="F185" s="19" t="s">
        <v>248</v>
      </c>
      <c r="G185" s="128">
        <v>0</v>
      </c>
      <c r="H185" s="19" t="s">
        <v>248</v>
      </c>
      <c r="I185" s="19" t="s">
        <v>248</v>
      </c>
      <c r="J185" s="128" t="s">
        <v>189</v>
      </c>
    </row>
    <row r="186" spans="1:12" ht="28.5" customHeight="1" thickBot="1" x14ac:dyDescent="0.25">
      <c r="A186" s="70" t="s">
        <v>39</v>
      </c>
      <c r="B186" s="71">
        <v>28397</v>
      </c>
      <c r="C186" s="71">
        <v>32179</v>
      </c>
      <c r="D186" s="72">
        <v>113.31830827200056</v>
      </c>
      <c r="E186" s="71">
        <v>24760</v>
      </c>
      <c r="F186" s="71">
        <v>25866</v>
      </c>
      <c r="G186" s="72">
        <v>104.46688206785137</v>
      </c>
      <c r="H186" s="71">
        <v>23297</v>
      </c>
      <c r="I186" s="71">
        <v>27828</v>
      </c>
      <c r="J186" s="72">
        <v>119.44885607588959</v>
      </c>
    </row>
    <row r="187" spans="1:12" ht="13.5" thickTop="1" x14ac:dyDescent="0.2">
      <c r="A187" s="20" t="s">
        <v>85</v>
      </c>
      <c r="B187" s="19">
        <v>26568</v>
      </c>
      <c r="C187" s="19">
        <v>30010</v>
      </c>
      <c r="D187" s="128">
        <v>112.95543510990666</v>
      </c>
      <c r="E187" s="19">
        <v>23015</v>
      </c>
      <c r="F187" s="19">
        <v>23736</v>
      </c>
      <c r="G187" s="128">
        <v>103.13273951770584</v>
      </c>
      <c r="H187" s="19">
        <v>22723</v>
      </c>
      <c r="I187" s="19">
        <v>27199</v>
      </c>
      <c r="J187" s="128">
        <v>119.69810324340976</v>
      </c>
    </row>
    <row r="188" spans="1:12" x14ac:dyDescent="0.2">
      <c r="A188" s="20" t="s">
        <v>137</v>
      </c>
      <c r="B188" s="19">
        <v>1828</v>
      </c>
      <c r="C188" s="19">
        <v>2163</v>
      </c>
      <c r="D188" s="128">
        <v>118.32603938730854</v>
      </c>
      <c r="E188" s="19">
        <v>1744</v>
      </c>
      <c r="F188" s="19">
        <v>2124</v>
      </c>
      <c r="G188" s="128">
        <v>121.78899082568807</v>
      </c>
      <c r="H188" s="19">
        <v>574</v>
      </c>
      <c r="I188" s="19">
        <v>628</v>
      </c>
      <c r="J188" s="128">
        <v>109.40766550522648</v>
      </c>
    </row>
    <row r="189" spans="1:12" s="110" customFormat="1" ht="24" x14ac:dyDescent="0.2">
      <c r="A189" s="30" t="s">
        <v>213</v>
      </c>
      <c r="B189" s="19">
        <v>1</v>
      </c>
      <c r="C189" s="19">
        <v>6</v>
      </c>
      <c r="D189" s="128">
        <v>600</v>
      </c>
      <c r="E189" s="19">
        <v>1</v>
      </c>
      <c r="F189" s="19">
        <v>6</v>
      </c>
      <c r="G189" s="128">
        <v>600</v>
      </c>
      <c r="H189" s="19" t="s">
        <v>248</v>
      </c>
      <c r="I189" s="19">
        <v>1</v>
      </c>
      <c r="J189" s="128" t="s">
        <v>189</v>
      </c>
    </row>
    <row r="190" spans="1:12" ht="28.5" customHeight="1" thickBot="1" x14ac:dyDescent="0.25">
      <c r="A190" s="70" t="s">
        <v>214</v>
      </c>
      <c r="B190" s="71">
        <v>1220773</v>
      </c>
      <c r="C190" s="71">
        <v>1285405</v>
      </c>
      <c r="D190" s="72">
        <v>105.29435038291312</v>
      </c>
      <c r="E190" s="71">
        <v>1199301</v>
      </c>
      <c r="F190" s="71">
        <v>1203098</v>
      </c>
      <c r="G190" s="72">
        <v>100.31660108679972</v>
      </c>
      <c r="H190" s="71">
        <v>221327</v>
      </c>
      <c r="I190" s="71">
        <v>265103</v>
      </c>
      <c r="J190" s="72">
        <v>119.7788792149173</v>
      </c>
      <c r="L190" s="145"/>
    </row>
    <row r="191" spans="1:12" ht="13.5" thickTop="1" x14ac:dyDescent="0.2">
      <c r="A191" s="21" t="s">
        <v>138</v>
      </c>
      <c r="B191" s="19">
        <v>81441</v>
      </c>
      <c r="C191" s="19">
        <v>95595</v>
      </c>
      <c r="D191" s="128">
        <v>117.37945260986481</v>
      </c>
      <c r="E191" s="19">
        <v>68658</v>
      </c>
      <c r="F191" s="19">
        <v>80314</v>
      </c>
      <c r="G191" s="128">
        <v>116.97689999708702</v>
      </c>
      <c r="H191" s="19">
        <v>73721</v>
      </c>
      <c r="I191" s="19">
        <v>87325</v>
      </c>
      <c r="J191" s="128">
        <v>118.45335793057609</v>
      </c>
    </row>
    <row r="192" spans="1:12" x14ac:dyDescent="0.2">
      <c r="A192" s="20" t="s">
        <v>139</v>
      </c>
      <c r="B192" s="19">
        <v>257</v>
      </c>
      <c r="C192" s="19">
        <v>300</v>
      </c>
      <c r="D192" s="128">
        <v>116.73151750972762</v>
      </c>
      <c r="E192" s="19">
        <v>188</v>
      </c>
      <c r="F192" s="19">
        <v>235</v>
      </c>
      <c r="G192" s="128">
        <v>125</v>
      </c>
      <c r="H192" s="19">
        <v>228</v>
      </c>
      <c r="I192" s="19">
        <v>313</v>
      </c>
      <c r="J192" s="128">
        <v>137.28070175438597</v>
      </c>
    </row>
    <row r="193" spans="1:10" x14ac:dyDescent="0.2">
      <c r="A193" s="20" t="s">
        <v>140</v>
      </c>
      <c r="B193" s="19">
        <v>453888</v>
      </c>
      <c r="C193" s="19">
        <v>449315</v>
      </c>
      <c r="D193" s="128">
        <v>98.992482727016352</v>
      </c>
      <c r="E193" s="19">
        <v>477400</v>
      </c>
      <c r="F193" s="19">
        <v>434220</v>
      </c>
      <c r="G193" s="128">
        <v>90.955173858399661</v>
      </c>
      <c r="H193" s="19">
        <v>49057</v>
      </c>
      <c r="I193" s="19">
        <v>47364</v>
      </c>
      <c r="J193" s="128">
        <v>96.548912489552976</v>
      </c>
    </row>
    <row r="194" spans="1:10" ht="25.5" x14ac:dyDescent="0.2">
      <c r="A194" s="24" t="s">
        <v>115</v>
      </c>
      <c r="B194" s="29">
        <v>237485</v>
      </c>
      <c r="C194" s="29">
        <v>247953</v>
      </c>
      <c r="D194" s="132">
        <v>104.40785733835821</v>
      </c>
      <c r="E194" s="29">
        <v>263601</v>
      </c>
      <c r="F194" s="29">
        <v>230584</v>
      </c>
      <c r="G194" s="132">
        <v>87.474630217639543</v>
      </c>
      <c r="H194" s="29">
        <v>19151</v>
      </c>
      <c r="I194" s="29">
        <v>24466</v>
      </c>
      <c r="J194" s="132">
        <v>127.75311994151741</v>
      </c>
    </row>
    <row r="195" spans="1:10" x14ac:dyDescent="0.2">
      <c r="A195" s="20" t="s">
        <v>141</v>
      </c>
      <c r="B195" s="19">
        <v>34505</v>
      </c>
      <c r="C195" s="19">
        <v>33253</v>
      </c>
      <c r="D195" s="128">
        <v>96.371540356470078</v>
      </c>
      <c r="E195" s="19">
        <v>33573</v>
      </c>
      <c r="F195" s="19">
        <v>31843</v>
      </c>
      <c r="G195" s="128">
        <v>94.847049712566644</v>
      </c>
      <c r="H195" s="19">
        <v>7276</v>
      </c>
      <c r="I195" s="19">
        <v>7216</v>
      </c>
      <c r="J195" s="128">
        <v>99.175371083012649</v>
      </c>
    </row>
    <row r="196" spans="1:10" x14ac:dyDescent="0.2">
      <c r="A196" s="20" t="s">
        <v>142</v>
      </c>
      <c r="B196" s="19">
        <v>3857</v>
      </c>
      <c r="C196" s="19">
        <v>3576</v>
      </c>
      <c r="D196" s="128">
        <v>92.714544983147519</v>
      </c>
      <c r="E196" s="19">
        <v>3346</v>
      </c>
      <c r="F196" s="19">
        <v>3514</v>
      </c>
      <c r="G196" s="128">
        <v>105.02092050209205</v>
      </c>
      <c r="H196" s="19">
        <v>1862</v>
      </c>
      <c r="I196" s="19">
        <v>1648</v>
      </c>
      <c r="J196" s="128">
        <v>88.506981740064447</v>
      </c>
    </row>
    <row r="197" spans="1:10" ht="25.5" x14ac:dyDescent="0.2">
      <c r="A197" s="20" t="s">
        <v>143</v>
      </c>
      <c r="B197" s="19">
        <v>8271</v>
      </c>
      <c r="C197" s="19">
        <v>13423</v>
      </c>
      <c r="D197" s="128">
        <v>162.27327690447399</v>
      </c>
      <c r="E197" s="19">
        <v>8294</v>
      </c>
      <c r="F197" s="19">
        <v>9758</v>
      </c>
      <c r="G197" s="128">
        <v>117.66763145200193</v>
      </c>
      <c r="H197" s="19">
        <v>6160</v>
      </c>
      <c r="I197" s="19">
        <v>9536</v>
      </c>
      <c r="J197" s="128">
        <v>154.77272727272728</v>
      </c>
    </row>
    <row r="198" spans="1:10" ht="12" customHeight="1" x14ac:dyDescent="0.2">
      <c r="A198" s="31" t="s">
        <v>19</v>
      </c>
    </row>
    <row r="199" spans="1:10" ht="13.5" customHeight="1" x14ac:dyDescent="0.2">
      <c r="A199" s="24" t="s">
        <v>144</v>
      </c>
      <c r="B199" s="19">
        <v>3406</v>
      </c>
      <c r="C199" s="19">
        <v>7140</v>
      </c>
      <c r="D199" s="128">
        <v>209.63006459189666</v>
      </c>
      <c r="E199" s="19">
        <v>3382</v>
      </c>
      <c r="F199" s="19">
        <v>5497</v>
      </c>
      <c r="G199" s="128">
        <v>162.53696037847428</v>
      </c>
      <c r="H199" s="19">
        <v>1190</v>
      </c>
      <c r="I199" s="19">
        <v>2732</v>
      </c>
      <c r="J199" s="128">
        <v>229.57983193277312</v>
      </c>
    </row>
    <row r="200" spans="1:10" x14ac:dyDescent="0.2">
      <c r="A200" s="24" t="s">
        <v>145</v>
      </c>
      <c r="B200" s="19">
        <v>697</v>
      </c>
      <c r="C200" s="19">
        <v>2047</v>
      </c>
      <c r="D200" s="128">
        <v>293.68723098995696</v>
      </c>
      <c r="E200" s="19">
        <v>488</v>
      </c>
      <c r="F200" s="19">
        <v>508</v>
      </c>
      <c r="G200" s="128">
        <v>104.09836065573771</v>
      </c>
      <c r="H200" s="19">
        <v>2846</v>
      </c>
      <c r="I200" s="19">
        <v>4320</v>
      </c>
      <c r="J200" s="128">
        <v>151.79198875614898</v>
      </c>
    </row>
    <row r="201" spans="1:10" x14ac:dyDescent="0.2">
      <c r="A201" s="24" t="s">
        <v>146</v>
      </c>
      <c r="B201" s="19">
        <v>11</v>
      </c>
      <c r="C201" s="19">
        <v>18</v>
      </c>
      <c r="D201" s="128">
        <v>163.63636363636363</v>
      </c>
      <c r="E201" s="19">
        <v>12</v>
      </c>
      <c r="F201" s="19">
        <v>15</v>
      </c>
      <c r="G201" s="128">
        <v>125</v>
      </c>
      <c r="H201" s="19">
        <v>1</v>
      </c>
      <c r="I201" s="19">
        <v>4</v>
      </c>
      <c r="J201" s="128">
        <v>400</v>
      </c>
    </row>
    <row r="202" spans="1:10" x14ac:dyDescent="0.2">
      <c r="A202" s="24" t="s">
        <v>215</v>
      </c>
      <c r="B202" s="19">
        <v>1350</v>
      </c>
      <c r="C202" s="19">
        <v>1468</v>
      </c>
      <c r="D202" s="128">
        <v>108.74074074074075</v>
      </c>
      <c r="E202" s="19">
        <v>1175</v>
      </c>
      <c r="F202" s="19">
        <v>1281</v>
      </c>
      <c r="G202" s="128">
        <v>109.02127659574468</v>
      </c>
      <c r="H202" s="19">
        <v>960</v>
      </c>
      <c r="I202" s="19">
        <v>1108</v>
      </c>
      <c r="J202" s="128">
        <v>115.41666666666667</v>
      </c>
    </row>
    <row r="203" spans="1:10" ht="24.75" customHeight="1" x14ac:dyDescent="0.2">
      <c r="A203" s="24" t="s">
        <v>147</v>
      </c>
      <c r="B203" s="19">
        <v>511</v>
      </c>
      <c r="C203" s="19">
        <v>456</v>
      </c>
      <c r="D203" s="128">
        <v>89.236790606653614</v>
      </c>
      <c r="E203" s="19">
        <v>514</v>
      </c>
      <c r="F203" s="19">
        <v>393</v>
      </c>
      <c r="G203" s="128">
        <v>76.459143968871601</v>
      </c>
      <c r="H203" s="19">
        <v>71</v>
      </c>
      <c r="I203" s="19">
        <v>112</v>
      </c>
      <c r="J203" s="128">
        <v>157.74647887323943</v>
      </c>
    </row>
    <row r="204" spans="1:10" ht="24" customHeight="1" x14ac:dyDescent="0.2">
      <c r="A204" s="24" t="s">
        <v>148</v>
      </c>
      <c r="B204" s="19">
        <v>105</v>
      </c>
      <c r="C204" s="19">
        <v>107</v>
      </c>
      <c r="D204" s="128">
        <v>101.9047619047619</v>
      </c>
      <c r="E204" s="19">
        <v>103</v>
      </c>
      <c r="F204" s="19">
        <v>85</v>
      </c>
      <c r="G204" s="128">
        <v>82.524271844660191</v>
      </c>
      <c r="H204" s="19">
        <v>32</v>
      </c>
      <c r="I204" s="19">
        <v>56</v>
      </c>
      <c r="J204" s="128">
        <v>175</v>
      </c>
    </row>
    <row r="205" spans="1:10" x14ac:dyDescent="0.2">
      <c r="A205" s="176" t="s">
        <v>150</v>
      </c>
      <c r="B205" s="176"/>
      <c r="C205" s="176"/>
      <c r="D205" s="176"/>
      <c r="E205" s="176"/>
      <c r="F205" s="176"/>
      <c r="G205" s="176"/>
      <c r="H205" s="176"/>
      <c r="I205" s="176"/>
    </row>
    <row r="206" spans="1:10" ht="24.75" customHeight="1" x14ac:dyDescent="0.2">
      <c r="A206" s="24" t="s">
        <v>149</v>
      </c>
      <c r="B206" s="19">
        <v>847</v>
      </c>
      <c r="C206" s="19">
        <v>611</v>
      </c>
      <c r="D206" s="128">
        <v>72.13695395513578</v>
      </c>
      <c r="E206" s="19">
        <v>1170</v>
      </c>
      <c r="F206" s="19">
        <v>663</v>
      </c>
      <c r="G206" s="128">
        <v>56.666666666666664</v>
      </c>
      <c r="H206" s="19">
        <v>262</v>
      </c>
      <c r="I206" s="19">
        <v>235</v>
      </c>
      <c r="J206" s="128">
        <v>89.694656488549612</v>
      </c>
    </row>
    <row r="207" spans="1:10" ht="25.5" x14ac:dyDescent="0.2">
      <c r="A207" s="24" t="s">
        <v>151</v>
      </c>
      <c r="B207" s="19">
        <v>1340</v>
      </c>
      <c r="C207" s="19">
        <v>1570</v>
      </c>
      <c r="D207" s="128">
        <v>117.16417910447761</v>
      </c>
      <c r="E207" s="19">
        <v>1434</v>
      </c>
      <c r="F207" s="19">
        <v>1290</v>
      </c>
      <c r="G207" s="128">
        <v>89.958158995815893</v>
      </c>
      <c r="H207" s="19">
        <v>709</v>
      </c>
      <c r="I207" s="19">
        <v>909</v>
      </c>
      <c r="J207" s="128">
        <v>128.20874471086037</v>
      </c>
    </row>
    <row r="208" spans="1:10" x14ac:dyDescent="0.2">
      <c r="A208" s="24" t="s">
        <v>152</v>
      </c>
      <c r="B208" s="19">
        <v>3</v>
      </c>
      <c r="C208" s="19">
        <v>3</v>
      </c>
      <c r="D208" s="128">
        <v>100</v>
      </c>
      <c r="E208" s="19">
        <v>14</v>
      </c>
      <c r="F208" s="19">
        <v>25</v>
      </c>
      <c r="G208" s="128">
        <v>178.57142857142858</v>
      </c>
      <c r="H208" s="19">
        <v>89</v>
      </c>
      <c r="I208" s="19">
        <v>58</v>
      </c>
      <c r="J208" s="128">
        <v>65.168539325842701</v>
      </c>
    </row>
    <row r="209" spans="1:10" ht="24" x14ac:dyDescent="0.2">
      <c r="A209" s="30" t="s">
        <v>251</v>
      </c>
      <c r="B209" s="19">
        <v>1</v>
      </c>
      <c r="C209" s="19">
        <v>3</v>
      </c>
      <c r="D209" s="128">
        <v>300</v>
      </c>
      <c r="E209" s="19">
        <v>2</v>
      </c>
      <c r="F209" s="19">
        <v>1</v>
      </c>
      <c r="G209" s="128">
        <v>50</v>
      </c>
      <c r="H209" s="19" t="s">
        <v>248</v>
      </c>
      <c r="I209" s="19">
        <v>2</v>
      </c>
      <c r="J209" s="128" t="s">
        <v>189</v>
      </c>
    </row>
    <row r="210" spans="1:10" ht="24" x14ac:dyDescent="0.2">
      <c r="A210" s="30" t="s">
        <v>201</v>
      </c>
      <c r="B210" s="19">
        <v>1</v>
      </c>
      <c r="C210" s="19">
        <v>6</v>
      </c>
      <c r="D210" s="128">
        <v>600</v>
      </c>
      <c r="E210" s="19">
        <v>1</v>
      </c>
      <c r="F210" s="19">
        <v>7</v>
      </c>
      <c r="G210" s="128">
        <v>700</v>
      </c>
      <c r="H210" s="19">
        <v>1</v>
      </c>
      <c r="I210" s="19">
        <v>1</v>
      </c>
      <c r="J210" s="128">
        <v>100</v>
      </c>
    </row>
    <row r="211" spans="1:10" ht="25.5" x14ac:dyDescent="0.2">
      <c r="A211" s="20" t="s">
        <v>153</v>
      </c>
      <c r="B211" s="19">
        <v>638553</v>
      </c>
      <c r="C211" s="19">
        <v>689937</v>
      </c>
      <c r="D211" s="128">
        <v>108.04694363662844</v>
      </c>
      <c r="E211" s="19">
        <v>607841</v>
      </c>
      <c r="F211" s="19">
        <v>643207</v>
      </c>
      <c r="G211" s="128">
        <v>105.81829787724092</v>
      </c>
      <c r="H211" s="19">
        <v>83022</v>
      </c>
      <c r="I211" s="19">
        <v>111700</v>
      </c>
      <c r="J211" s="128">
        <v>134.54265134542652</v>
      </c>
    </row>
    <row r="212" spans="1:10" ht="25.5" x14ac:dyDescent="0.2">
      <c r="A212" s="31" t="s">
        <v>154</v>
      </c>
      <c r="B212" s="29">
        <v>70750</v>
      </c>
      <c r="C212" s="29">
        <v>68979</v>
      </c>
      <c r="D212" s="128">
        <v>97.496819787985871</v>
      </c>
      <c r="E212" s="29">
        <v>69153</v>
      </c>
      <c r="F212" s="29">
        <v>68806</v>
      </c>
      <c r="G212" s="128">
        <v>99.498214104955679</v>
      </c>
      <c r="H212" s="29">
        <v>5866</v>
      </c>
      <c r="I212" s="29">
        <v>5215</v>
      </c>
      <c r="J212" s="128">
        <v>88.902147971360378</v>
      </c>
    </row>
    <row r="213" spans="1:10" x14ac:dyDescent="0.2">
      <c r="A213" s="31" t="s">
        <v>155</v>
      </c>
      <c r="B213" s="29">
        <v>567803</v>
      </c>
      <c r="C213" s="29">
        <v>620958</v>
      </c>
      <c r="D213" s="128">
        <v>109.36152151362356</v>
      </c>
      <c r="E213" s="29">
        <v>538688</v>
      </c>
      <c r="F213" s="29">
        <v>574401</v>
      </c>
      <c r="G213" s="128">
        <v>106.62962605441369</v>
      </c>
      <c r="H213" s="29">
        <v>77156</v>
      </c>
      <c r="I213" s="29">
        <v>106485</v>
      </c>
      <c r="J213" s="128">
        <v>138.01259785369899</v>
      </c>
    </row>
    <row r="215" spans="1:10" ht="12" x14ac:dyDescent="0.2">
      <c r="A215" s="162" t="s">
        <v>156</v>
      </c>
      <c r="B215" s="162"/>
      <c r="C215" s="162"/>
      <c r="D215" s="162"/>
      <c r="E215" s="162"/>
      <c r="F215" s="162"/>
      <c r="G215" s="162"/>
      <c r="H215" s="162"/>
      <c r="I215" s="162"/>
    </row>
    <row r="216" spans="1:10" ht="86.25" customHeight="1" x14ac:dyDescent="0.2">
      <c r="A216" s="179" t="s">
        <v>157</v>
      </c>
      <c r="B216" s="179"/>
      <c r="C216" s="179"/>
      <c r="D216" s="179"/>
      <c r="E216" s="179"/>
      <c r="F216" s="179"/>
      <c r="G216" s="179"/>
      <c r="H216" s="179"/>
      <c r="I216" s="179"/>
      <c r="J216" s="179"/>
    </row>
    <row r="217" spans="1:10" ht="5.25" customHeight="1" x14ac:dyDescent="0.2">
      <c r="A217" s="177"/>
      <c r="B217" s="177"/>
      <c r="C217" s="178"/>
      <c r="D217" s="178"/>
      <c r="E217" s="178"/>
      <c r="F217" s="178"/>
      <c r="G217" s="178"/>
      <c r="H217" s="178"/>
      <c r="I217" s="178"/>
    </row>
    <row r="218" spans="1:10" ht="36" x14ac:dyDescent="0.2">
      <c r="A218" s="74" t="s">
        <v>158</v>
      </c>
      <c r="B218" s="74"/>
      <c r="C218" s="75"/>
      <c r="D218" s="75"/>
      <c r="E218" s="75"/>
      <c r="F218" s="75"/>
      <c r="G218" s="75"/>
      <c r="H218" s="75"/>
      <c r="I218" s="75"/>
    </row>
    <row r="219" spans="1:10" ht="49.5" customHeight="1" x14ac:dyDescent="0.2">
      <c r="A219" s="76"/>
      <c r="B219" s="76"/>
      <c r="C219" s="76"/>
      <c r="D219" s="76"/>
      <c r="E219" s="76"/>
      <c r="F219" s="163" t="s">
        <v>159</v>
      </c>
      <c r="G219" s="163"/>
      <c r="H219" s="163"/>
      <c r="I219" s="76"/>
    </row>
    <row r="220" spans="1:10" x14ac:dyDescent="0.2">
      <c r="A220" s="57"/>
      <c r="B220" s="57"/>
      <c r="C220" s="58"/>
      <c r="D220" s="58"/>
      <c r="E220" s="58"/>
      <c r="F220" s="58"/>
      <c r="G220" s="58"/>
      <c r="H220" s="58"/>
      <c r="I220" s="58"/>
    </row>
    <row r="222" spans="1:10" ht="12.75" customHeight="1" x14ac:dyDescent="0.2">
      <c r="C222" s="75"/>
      <c r="D222" s="75"/>
      <c r="E222" s="75"/>
    </row>
    <row r="223" spans="1:10" x14ac:dyDescent="0.2">
      <c r="I223" s="60"/>
    </row>
    <row r="224" spans="1:10" x14ac:dyDescent="0.2">
      <c r="I224" s="60"/>
    </row>
  </sheetData>
  <mergeCells count="24">
    <mergeCell ref="A217:I217"/>
    <mergeCell ref="F219:H219"/>
    <mergeCell ref="A157:I157"/>
    <mergeCell ref="A179:I179"/>
    <mergeCell ref="A205:I205"/>
    <mergeCell ref="A215:I215"/>
    <mergeCell ref="A216:J216"/>
    <mergeCell ref="A22:I22"/>
    <mergeCell ref="A44:I44"/>
    <mergeCell ref="A66:I66"/>
    <mergeCell ref="A87:I87"/>
    <mergeCell ref="A110:I110"/>
    <mergeCell ref="A2:I2"/>
    <mergeCell ref="A3:I3"/>
    <mergeCell ref="A4:A6"/>
    <mergeCell ref="B4:D4"/>
    <mergeCell ref="E4:G4"/>
    <mergeCell ref="H4:J4"/>
    <mergeCell ref="C5:D5"/>
    <mergeCell ref="F5:G5"/>
    <mergeCell ref="I5:J5"/>
    <mergeCell ref="B6:C6"/>
    <mergeCell ref="E6:F6"/>
    <mergeCell ref="H6:I6"/>
  </mergeCells>
  <pageMargins left="0.31496062992125984" right="0.23622047244094491" top="0.74803149606299213" bottom="0.35433070866141736" header="0.31496062992125984" footer="0.23622047244094491"/>
  <pageSetup paperSize="9" orientation="landscape" r:id="rId1"/>
  <headerFooter>
    <oddHeader>&amp;LWydział Statystycznej Informacji Zarządczej
DEPARTAMENT STRATEGII I FUNDUSZY EUROPEJSKICH&amp;R&amp;D</oddHeader>
    <oddFooter>&amp;R&amp;P</oddFooter>
  </headerFooter>
  <rowBreaks count="9" manualBreakCount="9">
    <brk id="21" max="16383" man="1"/>
    <brk id="43" max="16383" man="1"/>
    <brk id="65" max="16383" man="1"/>
    <brk id="86" max="16383" man="1"/>
    <brk id="109" max="16383" man="1"/>
    <brk id="133" max="16383" man="1"/>
    <brk id="156" max="16383" man="1"/>
    <brk id="178" max="16383" man="1"/>
    <brk id="20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1"/>
  <sheetViews>
    <sheetView zoomScaleNormal="100" workbookViewId="0">
      <selection activeCell="C12" sqref="C12"/>
    </sheetView>
  </sheetViews>
  <sheetFormatPr defaultRowHeight="12.75" x14ac:dyDescent="0.2"/>
  <cols>
    <col min="1" max="1" width="50.1640625" style="44" customWidth="1"/>
    <col min="2" max="2" width="14.1640625" style="44" customWidth="1"/>
    <col min="3" max="3" width="14" style="59" customWidth="1"/>
    <col min="4" max="4" width="14.5" style="59" customWidth="1"/>
    <col min="5" max="5" width="14" style="59" customWidth="1"/>
    <col min="6" max="6" width="14.6640625" style="59" customWidth="1"/>
    <col min="7" max="7" width="14.83203125" style="59" customWidth="1"/>
    <col min="8" max="8" width="14.1640625" style="59" customWidth="1"/>
    <col min="9" max="9" width="14.83203125" style="59" customWidth="1"/>
    <col min="10" max="10" width="14.83203125" style="34" customWidth="1"/>
    <col min="11" max="11" width="1.1640625" style="34" customWidth="1"/>
    <col min="12" max="16384" width="9.33203125" style="34"/>
  </cols>
  <sheetData>
    <row r="2" spans="1:11" ht="15" customHeight="1" x14ac:dyDescent="0.25">
      <c r="A2" s="171" t="s">
        <v>247</v>
      </c>
      <c r="B2" s="171"/>
      <c r="C2" s="171"/>
      <c r="D2" s="171"/>
      <c r="E2" s="171"/>
      <c r="F2" s="171"/>
      <c r="G2" s="171"/>
      <c r="H2" s="171"/>
      <c r="I2" s="171"/>
    </row>
    <row r="3" spans="1:11" ht="15" customHeight="1" x14ac:dyDescent="0.2">
      <c r="A3" s="154" t="s">
        <v>254</v>
      </c>
      <c r="B3" s="153"/>
      <c r="C3" s="153"/>
      <c r="D3" s="153"/>
      <c r="E3" s="153"/>
      <c r="F3" s="153"/>
      <c r="G3" s="153"/>
      <c r="H3" s="153"/>
      <c r="I3" s="153"/>
      <c r="J3" s="144"/>
      <c r="K3" s="144"/>
    </row>
    <row r="4" spans="1:11" ht="25.5" customHeight="1" x14ac:dyDescent="0.2">
      <c r="A4" s="180" t="s">
        <v>5</v>
      </c>
      <c r="B4" s="181" t="s">
        <v>160</v>
      </c>
      <c r="C4" s="181"/>
      <c r="D4" s="181"/>
      <c r="E4" s="182" t="s">
        <v>190</v>
      </c>
      <c r="F4" s="182"/>
      <c r="G4" s="182"/>
      <c r="H4" s="181" t="s">
        <v>191</v>
      </c>
      <c r="I4" s="181"/>
      <c r="J4" s="181"/>
    </row>
    <row r="5" spans="1:11" ht="20.25" customHeight="1" x14ac:dyDescent="0.2">
      <c r="A5" s="180"/>
      <c r="B5" s="151" t="s">
        <v>252</v>
      </c>
      <c r="C5" s="157" t="s">
        <v>253</v>
      </c>
      <c r="D5" s="157"/>
      <c r="E5" s="152" t="s">
        <v>252</v>
      </c>
      <c r="F5" s="183" t="s">
        <v>253</v>
      </c>
      <c r="G5" s="184"/>
      <c r="H5" s="151" t="s">
        <v>252</v>
      </c>
      <c r="I5" s="157" t="s">
        <v>253</v>
      </c>
      <c r="J5" s="157"/>
    </row>
    <row r="6" spans="1:11" ht="15" customHeight="1" x14ac:dyDescent="0.2">
      <c r="A6" s="180"/>
      <c r="B6" s="157" t="s">
        <v>9</v>
      </c>
      <c r="C6" s="157"/>
      <c r="D6" s="142" t="s">
        <v>249</v>
      </c>
      <c r="E6" s="183" t="s">
        <v>9</v>
      </c>
      <c r="F6" s="184"/>
      <c r="G6" s="143" t="s">
        <v>249</v>
      </c>
      <c r="H6" s="157" t="s">
        <v>9</v>
      </c>
      <c r="I6" s="157"/>
      <c r="J6" s="142" t="s">
        <v>249</v>
      </c>
    </row>
    <row r="7" spans="1:11" ht="15" x14ac:dyDescent="0.2">
      <c r="A7" s="61" t="s">
        <v>10</v>
      </c>
      <c r="B7" s="133">
        <f>IF('Tabl. II'!B7&gt;0,'Tabl. II'!E7/'Tabl. II'!B7*100,"X")</f>
        <v>99.03869284695439</v>
      </c>
      <c r="C7" s="133">
        <f>IF('Tabl. II'!C7&gt;0,'Tabl. II'!F7/'Tabl. II'!C7*100,"X")</f>
        <v>96.929611511114274</v>
      </c>
      <c r="D7" s="63">
        <f t="shared" ref="D7:D15" si="0">C7*100/B7</f>
        <v>97.870447119996513</v>
      </c>
      <c r="E7" s="134">
        <f>IF('Tabl. II'!E7&gt;0,'Tabl. II'!H7/('Tabl. II'!E7/273.8),"X")</f>
        <v>64.676406736026195</v>
      </c>
      <c r="F7" s="134">
        <f>IF('Tabl. II'!F7&gt;0,'Tabl. II'!I7/('Tabl. II'!F7/273.8),"X")</f>
        <v>64.263604652866476</v>
      </c>
      <c r="G7" s="134">
        <f>F7*100/E7</f>
        <v>99.361742397278576</v>
      </c>
      <c r="H7" s="133">
        <f>IF('Tabl. II'!B7&gt;0,'Tabl. II'!H7*9/'Tabl. II'!B7,"X")</f>
        <v>2.1055223166751609</v>
      </c>
      <c r="I7" s="133">
        <f>IF('Tabl. II'!C7&gt;0,'Tabl. II'!I7*9/'Tabl. II'!C7,"X")</f>
        <v>2.0475316325696</v>
      </c>
      <c r="J7" s="63">
        <f>I7*100/H7</f>
        <v>97.245781550435694</v>
      </c>
    </row>
    <row r="8" spans="1:11" ht="26.25" thickBot="1" x14ac:dyDescent="0.25">
      <c r="A8" s="64" t="s">
        <v>11</v>
      </c>
      <c r="B8" s="66">
        <f>IF('Tabl. II'!B8&gt;0,'Tabl. II'!E8/'Tabl. II'!B8*100,"X")</f>
        <v>93.571076011846003</v>
      </c>
      <c r="C8" s="66">
        <f>IF('Tabl. II'!C8&gt;0,'Tabl. II'!F8/'Tabl. II'!C8*100,"X")</f>
        <v>92.561523159988639</v>
      </c>
      <c r="D8" s="66">
        <f t="shared" si="0"/>
        <v>98.921084490115788</v>
      </c>
      <c r="E8" s="35">
        <f>IF('Tabl. II'!E8&gt;0,'Tabl. II'!H8/('Tabl. II'!E8/273.8),"X")</f>
        <v>124.33965928572286</v>
      </c>
      <c r="F8" s="35">
        <f>IF('Tabl. II'!F8&gt;0,'Tabl. II'!I8/('Tabl. II'!F8/273.8),"X")</f>
        <v>133.78813965197531</v>
      </c>
      <c r="G8" s="35">
        <f t="shared" ref="G8:G21" si="1">F8*100/E8</f>
        <v>107.59892734187133</v>
      </c>
      <c r="H8" s="66">
        <f>IF('Tabl. II'!B8&gt;0,'Tabl. II'!H8*9/'Tabl. II'!B8,"X")</f>
        <v>3.8243740464865836</v>
      </c>
      <c r="I8" s="66">
        <f>IF('Tabl. II'!C8&gt;0,'Tabl. II'!I8*9/'Tabl. II'!C8,"X")</f>
        <v>4.0705882352941174</v>
      </c>
      <c r="J8" s="66">
        <f t="shared" ref="J8:J21" si="2">I8*100/H8</f>
        <v>106.43802582631079</v>
      </c>
      <c r="K8" s="110"/>
    </row>
    <row r="9" spans="1:11" ht="27" thickTop="1" thickBot="1" x14ac:dyDescent="0.25">
      <c r="A9" s="67" t="s">
        <v>12</v>
      </c>
      <c r="B9" s="69">
        <f>IF('Tabl. II'!B9&gt;0,'Tabl. II'!E9/'Tabl. II'!B9*100,"X")</f>
        <v>96.234534696073155</v>
      </c>
      <c r="C9" s="69">
        <f>IF('Tabl. II'!C9&gt;0,'Tabl. II'!F9/'Tabl. II'!C9*100,"X")</f>
        <v>98.08722863289654</v>
      </c>
      <c r="D9" s="69">
        <f t="shared" si="0"/>
        <v>101.92518615346825</v>
      </c>
      <c r="E9" s="36">
        <f>IF('Tabl. II'!E9&gt;0,'Tabl. II'!H9/('Tabl. II'!E9/273.8),"X")</f>
        <v>38.545827677074179</v>
      </c>
      <c r="F9" s="36">
        <f>IF('Tabl. II'!F9&gt;0,'Tabl. II'!I9/('Tabl. II'!F9/273.8),"X")</f>
        <v>36.042981336736325</v>
      </c>
      <c r="G9" s="36">
        <f t="shared" si="1"/>
        <v>93.50682942572675</v>
      </c>
      <c r="H9" s="69">
        <f>IF('Tabl. II'!B9&gt;0,'Tabl. II'!H9*9/'Tabl. II'!B9,"X")</f>
        <v>1.2193191423960654</v>
      </c>
      <c r="I9" s="69">
        <f>IF('Tabl. II'!C9&gt;0,'Tabl. II'!I9*9/'Tabl. II'!C9,"X")</f>
        <v>1.162096616467827</v>
      </c>
      <c r="J9" s="69">
        <f t="shared" si="2"/>
        <v>95.307009958377975</v>
      </c>
    </row>
    <row r="10" spans="1:11" ht="26.25" thickTop="1" x14ac:dyDescent="0.2">
      <c r="A10" s="28" t="s">
        <v>13</v>
      </c>
      <c r="B10" s="37">
        <f>IF('Tabl. II'!B10&gt;0,'Tabl. II'!E10/'Tabl. II'!B10*100,"X")</f>
        <v>83.959390862944161</v>
      </c>
      <c r="C10" s="37">
        <f>IF('Tabl. II'!C10&gt;0,'Tabl. II'!F10/'Tabl. II'!C10*100,"X")</f>
        <v>91.215226939970719</v>
      </c>
      <c r="D10" s="128">
        <f t="shared" si="0"/>
        <v>108.64207803611991</v>
      </c>
      <c r="E10" s="37">
        <f>IF('Tabl. II'!E10&gt;0,'Tabl. II'!H10/('Tabl. II'!E10/273.8),"X")</f>
        <v>98.660701330108836</v>
      </c>
      <c r="F10" s="37">
        <f>IF('Tabl. II'!F10&gt;0,'Tabl. II'!I10/('Tabl. II'!F10/273.8),"X")</f>
        <v>81.524719101123594</v>
      </c>
      <c r="G10" s="37">
        <f t="shared" si="1"/>
        <v>82.631400346881819</v>
      </c>
      <c r="H10" s="37">
        <f>IF('Tabl. II'!B10&gt;0,'Tabl. II'!H10*9/'Tabl. II'!B10,"X")</f>
        <v>2.7228426395939085</v>
      </c>
      <c r="I10" s="37">
        <f>IF('Tabl. II'!C10&gt;0,'Tabl. II'!I10*9/'Tabl. II'!C10,"X")</f>
        <v>2.4443631039531479</v>
      </c>
      <c r="J10" s="128">
        <f t="shared" si="2"/>
        <v>89.772470447198017</v>
      </c>
    </row>
    <row r="11" spans="1:11" ht="25.5" x14ac:dyDescent="0.2">
      <c r="A11" s="38" t="s">
        <v>14</v>
      </c>
      <c r="B11" s="39">
        <f>IF('Tabl. II'!B11&gt;0,'Tabl. II'!E11/'Tabl. II'!B11*100,"X")</f>
        <v>84.615384615384613</v>
      </c>
      <c r="C11" s="39">
        <f>IF('Tabl. II'!C11&gt;0,'Tabl. II'!F11/'Tabl. II'!C11*100,"X")</f>
        <v>94.423791821561338</v>
      </c>
      <c r="D11" s="128">
        <f t="shared" si="0"/>
        <v>111.59175397093613</v>
      </c>
      <c r="E11" s="39">
        <f>IF('Tabl. II'!E11&gt;0,'Tabl. II'!H11/('Tabl. II'!E11/273.8),"X")</f>
        <v>75.709848484848493</v>
      </c>
      <c r="F11" s="39">
        <f>IF('Tabl. II'!F11&gt;0,'Tabl. II'!I11/('Tabl. II'!F11/273.8),"X")</f>
        <v>56.053543307086613</v>
      </c>
      <c r="G11" s="37">
        <f t="shared" si="1"/>
        <v>74.037320677381075</v>
      </c>
      <c r="H11" s="39">
        <f>IF('Tabl. II'!B11&gt;0,'Tabl. II'!H11*9/'Tabl. II'!B11,"X")</f>
        <v>2.1057692307692308</v>
      </c>
      <c r="I11" s="39">
        <f>IF('Tabl. II'!C11&gt;0,'Tabl. II'!I11*9/'Tabl. II'!C11,"X")</f>
        <v>1.7397769516728625</v>
      </c>
      <c r="J11" s="128">
        <f t="shared" si="2"/>
        <v>82.61954473697611</v>
      </c>
    </row>
    <row r="12" spans="1:11" ht="42" x14ac:dyDescent="0.2">
      <c r="A12" s="40" t="s">
        <v>15</v>
      </c>
      <c r="B12" s="37">
        <f>IF('Tabl. II'!B12&gt;0,'Tabl. II'!E12/'Tabl. II'!B12*100,"X")</f>
        <v>85.507246376811594</v>
      </c>
      <c r="C12" s="37">
        <f>IF('Tabl. II'!C12&gt;0,'Tabl. II'!F12/'Tabl. II'!C12*100,"X")</f>
        <v>91.666666666666657</v>
      </c>
      <c r="D12" s="128">
        <f t="shared" si="0"/>
        <v>107.20338983050847</v>
      </c>
      <c r="E12" s="37">
        <f>IF('Tabl. II'!E12&gt;0,'Tabl. II'!H12/('Tabl. II'!E12/273.8),"X")</f>
        <v>74.250847457627131</v>
      </c>
      <c r="F12" s="37">
        <f>IF('Tabl. II'!F12&gt;0,'Tabl. II'!I12/('Tabl. II'!F12/273.8),"X")</f>
        <v>70.524242424242431</v>
      </c>
      <c r="G12" s="37">
        <f t="shared" si="1"/>
        <v>94.981060606060595</v>
      </c>
      <c r="H12" s="37">
        <f>IF('Tabl. II'!B12&gt;0,'Tabl. II'!H12*9/'Tabl. II'!B12,"X")</f>
        <v>2.0869565217391304</v>
      </c>
      <c r="I12" s="37">
        <f>IF('Tabl. II'!C12&gt;0,'Tabl. II'!I12*9/'Tabl. II'!C12,"X")</f>
        <v>2.125</v>
      </c>
      <c r="J12" s="128">
        <f t="shared" si="2"/>
        <v>101.82291666666667</v>
      </c>
    </row>
    <row r="13" spans="1:11" x14ac:dyDescent="0.2">
      <c r="A13" s="41" t="s">
        <v>16</v>
      </c>
      <c r="B13" s="37">
        <f>IF('Tabl. II'!B13&gt;0,'Tabl. II'!E13/'Tabl. II'!B13*100,"X")</f>
        <v>84.362139917695472</v>
      </c>
      <c r="C13" s="37">
        <f>IF('Tabl. II'!C13&gt;0,'Tabl. II'!F13/'Tabl. II'!C13*100,"X")</f>
        <v>95.431472081218274</v>
      </c>
      <c r="D13" s="128">
        <f t="shared" si="0"/>
        <v>113.1212083694441</v>
      </c>
      <c r="E13" s="37">
        <f>IF('Tabl. II'!E13&gt;0,'Tabl. II'!H13/('Tabl. II'!E13/273.8),"X")</f>
        <v>76.129756097560971</v>
      </c>
      <c r="F13" s="37">
        <f>IF('Tabl. II'!F13&gt;0,'Tabl. II'!I13/('Tabl. II'!F13/273.8),"X")</f>
        <v>50.973404255319153</v>
      </c>
      <c r="G13" s="37" t="s">
        <v>189</v>
      </c>
      <c r="H13" s="37">
        <f>IF('Tabl. II'!B13&gt;0,'Tabl. II'!H13*9/'Tabl. II'!B13,"X")</f>
        <v>2.1111111111111112</v>
      </c>
      <c r="I13" s="37">
        <f>IF('Tabl. II'!C13&gt;0,'Tabl. II'!I13*9/'Tabl. II'!C13,"X")</f>
        <v>1.5989847715736041</v>
      </c>
      <c r="J13" s="128">
        <f t="shared" si="2"/>
        <v>75.741383916644409</v>
      </c>
    </row>
    <row r="14" spans="1:11" x14ac:dyDescent="0.2">
      <c r="A14" s="21" t="s">
        <v>17</v>
      </c>
      <c r="B14" s="37">
        <f>IF('Tabl. II'!B14&gt;0,'Tabl. II'!E14/'Tabl. II'!B14*100,"X")</f>
        <v>98.948204008731892</v>
      </c>
      <c r="C14" s="37">
        <f>IF('Tabl. II'!C14&gt;0,'Tabl. II'!F14/'Tabl. II'!C14*100,"X")</f>
        <v>100.68951531129588</v>
      </c>
      <c r="D14" s="128">
        <f t="shared" si="0"/>
        <v>101.75982102960688</v>
      </c>
      <c r="E14" s="37">
        <f>IF('Tabl. II'!E14&gt;0,'Tabl. II'!H14/('Tabl. II'!E14/273.8),"X")</f>
        <v>14.881628559967909</v>
      </c>
      <c r="F14" s="37">
        <f>IF('Tabl. II'!F14&gt;0,'Tabl. II'!I14/('Tabl. II'!F14/273.8),"X")</f>
        <v>13.951943605236657</v>
      </c>
      <c r="G14" s="37">
        <f t="shared" si="1"/>
        <v>93.752800972118479</v>
      </c>
      <c r="H14" s="37">
        <f>IF('Tabl. II'!B14&gt;0,'Tabl. II'!H14*9/'Tabl. II'!B14,"X")</f>
        <v>0.48402460805715419</v>
      </c>
      <c r="I14" s="37">
        <f>IF('Tabl. II'!C14&gt;0,'Tabl. II'!I14*9/'Tabl. II'!C14,"X")</f>
        <v>0.46177245994727234</v>
      </c>
      <c r="J14" s="128">
        <f t="shared" si="2"/>
        <v>95.402682479471324</v>
      </c>
    </row>
    <row r="15" spans="1:11" x14ac:dyDescent="0.2">
      <c r="A15" s="20" t="s">
        <v>18</v>
      </c>
      <c r="B15" s="37">
        <f>IF('Tabl. II'!B15&gt;0,'Tabl. II'!E15/'Tabl. II'!B15*100,"X")</f>
        <v>96.885354539430097</v>
      </c>
      <c r="C15" s="37">
        <f>IF('Tabl. II'!C15&gt;0,'Tabl. II'!F15/'Tabl. II'!C15*100,"X")</f>
        <v>97.314178638351038</v>
      </c>
      <c r="D15" s="128">
        <f t="shared" si="0"/>
        <v>100.44260982576724</v>
      </c>
      <c r="E15" s="37">
        <f>IF('Tabl. II'!E15&gt;0,'Tabl. II'!H15/('Tabl. II'!E15/273.8),"X")</f>
        <v>50.564979480164162</v>
      </c>
      <c r="F15" s="37">
        <f>IF('Tabl. II'!F15&gt;0,'Tabl. II'!I15/('Tabl. II'!F15/273.8),"X")</f>
        <v>49.030937098844674</v>
      </c>
      <c r="G15" s="37">
        <f t="shared" si="1"/>
        <v>96.966195977749251</v>
      </c>
      <c r="H15" s="37">
        <f>IF('Tabl. II'!B15&gt;0,'Tabl. II'!H15*9/'Tabl. II'!B15,"X")</f>
        <v>1.6103379721669979</v>
      </c>
      <c r="I15" s="37">
        <f>IF('Tabl. II'!C15&gt;0,'Tabl. II'!I15*9/'Tabl. II'!C15,"X")</f>
        <v>1.5683947532792004</v>
      </c>
      <c r="J15" s="128">
        <f t="shared" si="2"/>
        <v>97.395377888819482</v>
      </c>
    </row>
    <row r="16" spans="1:11" x14ac:dyDescent="0.2">
      <c r="A16" s="42" t="s">
        <v>19</v>
      </c>
      <c r="B16" s="37"/>
      <c r="C16" s="37"/>
      <c r="D16" s="128"/>
      <c r="E16" s="37"/>
      <c r="F16" s="37"/>
      <c r="G16" s="37"/>
      <c r="H16" s="37"/>
      <c r="I16" s="37"/>
      <c r="J16" s="128"/>
    </row>
    <row r="17" spans="1:10" x14ac:dyDescent="0.2">
      <c r="A17" s="43" t="s">
        <v>20</v>
      </c>
      <c r="B17" s="16" t="s">
        <v>189</v>
      </c>
      <c r="C17" s="39">
        <f>IF('Tabl. II'!C17&gt;0,'Tabl. II'!F17/'Tabl. II'!C17*100,"X")</f>
        <v>100</v>
      </c>
      <c r="D17" s="39" t="s">
        <v>189</v>
      </c>
      <c r="E17" s="16" t="s">
        <v>189</v>
      </c>
      <c r="F17" s="16" t="s">
        <v>189</v>
      </c>
      <c r="G17" s="37" t="s">
        <v>189</v>
      </c>
      <c r="H17" s="16" t="s">
        <v>189</v>
      </c>
      <c r="I17" s="16" t="s">
        <v>189</v>
      </c>
      <c r="J17" s="128" t="s">
        <v>189</v>
      </c>
    </row>
    <row r="18" spans="1:10" ht="25.5" x14ac:dyDescent="0.2">
      <c r="A18" s="28" t="s">
        <v>21</v>
      </c>
      <c r="B18" s="37">
        <f>IF('Tabl. II'!B18&gt;0,'Tabl. II'!E18/'Tabl. II'!B18*100,"X")</f>
        <v>99.73684210526315</v>
      </c>
      <c r="C18" s="37">
        <f>IF('Tabl. II'!C18&gt;0,'Tabl. II'!F18/'Tabl. II'!C18*100,"X")</f>
        <v>101.47928994082839</v>
      </c>
      <c r="D18" s="128">
        <f>C18*100/B18</f>
        <v>101.74704532325804</v>
      </c>
      <c r="E18" s="37">
        <f>IF('Tabl. II'!E18&gt;0,'Tabl. II'!H18/('Tabl. II'!E18/273.8),"X")</f>
        <v>5.779419525065963</v>
      </c>
      <c r="F18" s="37">
        <f>IF('Tabl. II'!F18&gt;0,'Tabl. II'!I18/('Tabl. II'!F18/273.8),"X")</f>
        <v>4.7895043731778433</v>
      </c>
      <c r="G18" s="37">
        <f t="shared" si="1"/>
        <v>82.871720116618093</v>
      </c>
      <c r="H18" s="37">
        <f>IF('Tabl. II'!B18&gt;0,'Tabl. II'!H18*9/'Tabl. II'!B18,"X")</f>
        <v>0.18947368421052632</v>
      </c>
      <c r="I18" s="37">
        <f>IF('Tabl. II'!C18&gt;0,'Tabl. II'!I18*9/'Tabl. II'!C18,"X")</f>
        <v>0.15976331360946747</v>
      </c>
      <c r="J18" s="128">
        <f t="shared" si="2"/>
        <v>84.319526627218934</v>
      </c>
    </row>
    <row r="19" spans="1:10" ht="25.5" x14ac:dyDescent="0.2">
      <c r="A19" s="28" t="s">
        <v>197</v>
      </c>
      <c r="B19" s="37">
        <f>IF('Tabl. II'!B19&gt;0,'Tabl. II'!E19/'Tabl. II'!B19*100,"X")</f>
        <v>97.331332376353913</v>
      </c>
      <c r="C19" s="37">
        <f>IF('Tabl. II'!C19&gt;0,'Tabl. II'!F19/'Tabl. II'!C19*100,"X")</f>
        <v>98.370105346849527</v>
      </c>
      <c r="D19" s="128">
        <f>C19*100/B19</f>
        <v>101.06725444431291</v>
      </c>
      <c r="E19" s="37">
        <f>IF('Tabl. II'!E19&gt;0,'Tabl. II'!H19/('Tabl. II'!E19/273.8),"X")</f>
        <v>35.590145471609574</v>
      </c>
      <c r="F19" s="37">
        <f>IF('Tabl. II'!F19&gt;0,'Tabl. II'!I19/('Tabl. II'!F19/273.8),"X")</f>
        <v>33.950683639792551</v>
      </c>
      <c r="G19" s="37">
        <f t="shared" si="1"/>
        <v>95.393494996740515</v>
      </c>
      <c r="H19" s="37">
        <f>IF('Tabl. II'!B19&gt;0,'Tabl. II'!H19*9/'Tabl. II'!B19,"X")</f>
        <v>1.1386532689547175</v>
      </c>
      <c r="I19" s="37">
        <f>IF('Tabl. II'!C19&gt;0,'Tabl. II'!I19*9/'Tabl. II'!C19,"X")</f>
        <v>1.0977936791890279</v>
      </c>
      <c r="J19" s="128">
        <f t="shared" si="2"/>
        <v>96.411586311678647</v>
      </c>
    </row>
    <row r="20" spans="1:10" x14ac:dyDescent="0.2">
      <c r="A20" s="20" t="s">
        <v>22</v>
      </c>
      <c r="B20" s="37">
        <f>IF('Tabl. II'!B20&gt;0,'Tabl. II'!E20/'Tabl. II'!B20*100,"X")</f>
        <v>100.22172949002217</v>
      </c>
      <c r="C20" s="37">
        <f>IF('Tabl. II'!C20&gt;0,'Tabl. II'!F20/'Tabl. II'!C20*100,"X")</f>
        <v>100.92764378478665</v>
      </c>
      <c r="D20" s="128">
        <f>C20*100/B20</f>
        <v>100.70435253747517</v>
      </c>
      <c r="E20" s="37">
        <f>IF('Tabl. II'!E20&gt;0,'Tabl. II'!H20/('Tabl. II'!E20/273.8),"X")</f>
        <v>67.238495575221236</v>
      </c>
      <c r="F20" s="37">
        <f>IF('Tabl. II'!F20&gt;0,'Tabl. II'!I20/('Tabl. II'!F20/273.8),"X")</f>
        <v>69.45661764705882</v>
      </c>
      <c r="G20" s="37">
        <f t="shared" si="1"/>
        <v>103.29888712241653</v>
      </c>
      <c r="H20" s="37">
        <f>IF('Tabl. II'!B20&gt;0,'Tabl. II'!H20*9/'Tabl. II'!B20,"X")</f>
        <v>2.2150776053215075</v>
      </c>
      <c r="I20" s="37">
        <f>IF('Tabl. II'!C20&gt;0,'Tabl. II'!I20*9/'Tabl. II'!C20,"X")</f>
        <v>2.3042671614100185</v>
      </c>
      <c r="J20" s="128">
        <f t="shared" si="2"/>
        <v>104.02647545504689</v>
      </c>
    </row>
    <row r="21" spans="1:10" ht="25.5" x14ac:dyDescent="0.2">
      <c r="A21" s="18" t="s">
        <v>23</v>
      </c>
      <c r="B21" s="37">
        <f>IF('Tabl. II'!B21&gt;0,'Tabl. II'!E21/'Tabl. II'!B21*100,"X")</f>
        <v>100.81967213114753</v>
      </c>
      <c r="C21" s="37">
        <f>IF('Tabl. II'!C21&gt;0,'Tabl. II'!F21/'Tabl. II'!C21*100,"X")</f>
        <v>98.791540785498484</v>
      </c>
      <c r="D21" s="128">
        <f>C21*100/B21</f>
        <v>97.988357527079813</v>
      </c>
      <c r="E21" s="37">
        <f>IF('Tabl. II'!E21&gt;0,'Tabl. II'!H21/('Tabl. II'!E21/273.8),"X")</f>
        <v>24.48617886178862</v>
      </c>
      <c r="F21" s="37">
        <f>IF('Tabl. II'!F21&gt;0,'Tabl. II'!I21/('Tabl. II'!F21/273.8),"X")</f>
        <v>35.16697247706422</v>
      </c>
      <c r="G21" s="37">
        <f t="shared" si="1"/>
        <v>143.61968306922432</v>
      </c>
      <c r="H21" s="37">
        <f>IF('Tabl. II'!B21&gt;0,'Tabl. II'!H21*9/'Tabl. II'!B21,"X")</f>
        <v>0.81147540983606559</v>
      </c>
      <c r="I21" s="37">
        <f>IF('Tabl. II'!C21&gt;0,'Tabl. II'!I21*9/'Tabl. II'!C21,"X")</f>
        <v>1.1419939577039275</v>
      </c>
      <c r="J21" s="128">
        <f t="shared" si="2"/>
        <v>140.73056852513045</v>
      </c>
    </row>
    <row r="22" spans="1:10" x14ac:dyDescent="0.2">
      <c r="A22" s="174" t="s">
        <v>24</v>
      </c>
      <c r="B22" s="174"/>
      <c r="C22" s="174"/>
      <c r="D22" s="174"/>
      <c r="E22" s="174"/>
      <c r="F22" s="174"/>
      <c r="G22" s="174"/>
      <c r="H22" s="174"/>
      <c r="I22" s="174"/>
    </row>
    <row r="23" spans="1:10" ht="26.25" thickBot="1" x14ac:dyDescent="0.25">
      <c r="A23" s="70" t="s">
        <v>25</v>
      </c>
      <c r="B23" s="72">
        <f>IF('Tabl. II'!B23&gt;0,'Tabl. II'!E23/'Tabl. II'!B23*100,"X")</f>
        <v>87.988142801907472</v>
      </c>
      <c r="C23" s="72">
        <f>IF('Tabl. II'!C23&gt;0,'Tabl. II'!F23/'Tabl. II'!C23*100,"X")</f>
        <v>89.034586466165408</v>
      </c>
      <c r="D23" s="72">
        <f t="shared" ref="D23:D54" si="3">C23*100/B23</f>
        <v>101.18930077500765</v>
      </c>
      <c r="E23" s="36">
        <f>IF('Tabl. II'!E23&gt;0,'Tabl. II'!H23/('Tabl. II'!E23/273.8),"X")</f>
        <v>109.39767833601876</v>
      </c>
      <c r="F23" s="36">
        <f>IF('Tabl. II'!F23&gt;0,'Tabl. II'!I23/('Tabl. II'!F23/273.8),"X")</f>
        <v>120.59445345223618</v>
      </c>
      <c r="G23" s="36">
        <f>F23*100/E23</f>
        <v>110.23492937558157</v>
      </c>
      <c r="H23" s="72">
        <f>IF('Tabl. II'!B23&gt;0,'Tabl. II'!H23*9/'Tabl. II'!B23,"X")</f>
        <v>3.1640353138291015</v>
      </c>
      <c r="I23" s="72">
        <f>IF('Tabl. II'!C23&gt;0,'Tabl. II'!I23*9/'Tabl. II'!C23,"X")</f>
        <v>3.5293533834586466</v>
      </c>
      <c r="J23" s="72">
        <f>I23*100/H23</f>
        <v>111.54595424497455</v>
      </c>
    </row>
    <row r="24" spans="1:10" ht="28.5" thickTop="1" x14ac:dyDescent="0.2">
      <c r="A24" s="28" t="s">
        <v>26</v>
      </c>
      <c r="B24" s="16">
        <f>IF('Tabl. II'!B24&gt;0,'Tabl. II'!E24/'Tabl. II'!B24*100,"X")</f>
        <v>78.909120600963504</v>
      </c>
      <c r="C24" s="16">
        <f>IF('Tabl. II'!C24&gt;0,'Tabl. II'!F24/'Tabl. II'!C24*100,"X")</f>
        <v>80.702561742598562</v>
      </c>
      <c r="D24" s="129">
        <f t="shared" si="3"/>
        <v>102.27279321829518</v>
      </c>
      <c r="E24" s="16">
        <f>IF('Tabl. II'!E24&gt;0,'Tabl. II'!H24/('Tabl. II'!E24/273.8),"X")</f>
        <v>216.90943708609271</v>
      </c>
      <c r="F24" s="16">
        <f>IF('Tabl. II'!F24&gt;0,'Tabl. II'!I24/('Tabl. II'!F24/273.8),"X")</f>
        <v>244.44755749857444</v>
      </c>
      <c r="G24" s="16">
        <f t="shared" ref="G24:G37" si="4">F24*100/E24</f>
        <v>112.69567649172943</v>
      </c>
      <c r="H24" s="32">
        <f>IF('Tabl. II'!B24&gt;0,'Tabl. II'!H24*9/'Tabl. II'!B24,"X")</f>
        <v>5.6261941700008169</v>
      </c>
      <c r="I24" s="32">
        <f>IF('Tabl. II'!C24&gt;0,'Tabl. II'!I24*9/'Tabl. II'!C24,"X")</f>
        <v>6.4845835250805335</v>
      </c>
      <c r="J24" s="32">
        <f t="shared" ref="J24:J37" si="5">I24*100/H24</f>
        <v>115.25701618434532</v>
      </c>
    </row>
    <row r="25" spans="1:10" ht="15" x14ac:dyDescent="0.2">
      <c r="A25" s="18" t="s">
        <v>27</v>
      </c>
      <c r="B25" s="16">
        <f>IF('Tabl. II'!B25&gt;0,'Tabl. II'!E25/'Tabl. II'!B25*100,"X")</f>
        <v>92.987867571457954</v>
      </c>
      <c r="C25" s="16">
        <f>IF('Tabl. II'!C25&gt;0,'Tabl. II'!F25/'Tabl. II'!C25*100,"X")</f>
        <v>93.65894901144641</v>
      </c>
      <c r="D25" s="129">
        <f t="shared" si="3"/>
        <v>100.72168709479519</v>
      </c>
      <c r="E25" s="16">
        <f>IF('Tabl. II'!E25&gt;0,'Tabl. II'!H25/('Tabl. II'!E25/273.8),"X")</f>
        <v>52.455123101872331</v>
      </c>
      <c r="F25" s="16">
        <f>IF('Tabl. II'!F25&gt;0,'Tabl. II'!I25/('Tabl. II'!F25/273.8),"X")</f>
        <v>55.212499132004723</v>
      </c>
      <c r="G25" s="16">
        <f t="shared" si="4"/>
        <v>105.25663818341887</v>
      </c>
      <c r="H25" s="32">
        <f>IF('Tabl. II'!B25&gt;0,'Tabl. II'!H25*9/'Tabl. II'!B25,"X")</f>
        <v>1.6033312769895127</v>
      </c>
      <c r="I25" s="32">
        <f>IF('Tabl. II'!C25&gt;0,'Tabl. II'!I25*9/'Tabl. II'!C25,"X")</f>
        <v>1.6997918834547348</v>
      </c>
      <c r="J25" s="32">
        <f t="shared" si="5"/>
        <v>106.01626175760389</v>
      </c>
    </row>
    <row r="26" spans="1:10" x14ac:dyDescent="0.2">
      <c r="A26" s="28" t="s">
        <v>28</v>
      </c>
      <c r="B26" s="16">
        <f>IF('Tabl. II'!B26&gt;0,'Tabl. II'!E26/'Tabl. II'!B26*100,"X")</f>
        <v>99.312714776632305</v>
      </c>
      <c r="C26" s="16">
        <f>IF('Tabl. II'!C26&gt;0,'Tabl. II'!F26/'Tabl. II'!C26*100,"X")</f>
        <v>100.47393364928909</v>
      </c>
      <c r="D26" s="129">
        <f t="shared" si="3"/>
        <v>101.16925498942258</v>
      </c>
      <c r="E26" s="16">
        <f>IF('Tabl. II'!E26&gt;0,'Tabl. II'!H26/('Tabl. II'!E26/273.8),"X")</f>
        <v>35.053979238754323</v>
      </c>
      <c r="F26" s="16">
        <f>IF('Tabl. II'!F26&gt;0,'Tabl. II'!I26/('Tabl. II'!F26/273.8),"X")</f>
        <v>31.426729559748431</v>
      </c>
      <c r="G26" s="16">
        <f t="shared" si="4"/>
        <v>89.65238823729392</v>
      </c>
      <c r="H26" s="32">
        <f>IF('Tabl. II'!B26&gt;0,'Tabl. II'!H26*9/'Tabl. II'!B26,"X")</f>
        <v>1.1443298969072164</v>
      </c>
      <c r="I26" s="32">
        <f>IF('Tabl. II'!C26&gt;0,'Tabl. II'!I26*9/'Tabl. II'!C26,"X")</f>
        <v>1.0379146919431279</v>
      </c>
      <c r="J26" s="32">
        <f t="shared" si="5"/>
        <v>90.700653259894978</v>
      </c>
    </row>
    <row r="27" spans="1:10" x14ac:dyDescent="0.2">
      <c r="A27" s="21" t="s">
        <v>29</v>
      </c>
      <c r="B27" s="16">
        <f>IF('Tabl. II'!B27&gt;0,'Tabl. II'!E27/'Tabl. II'!B27*100,"X")</f>
        <v>95.630725863283999</v>
      </c>
      <c r="C27" s="16">
        <f>IF('Tabl. II'!C27&gt;0,'Tabl. II'!F27/'Tabl. II'!C27*100,"X")</f>
        <v>96.012509773260362</v>
      </c>
      <c r="D27" s="129">
        <f t="shared" si="3"/>
        <v>100.39922724263556</v>
      </c>
      <c r="E27" s="16">
        <f>IF('Tabl. II'!E27&gt;0,'Tabl. II'!H27/('Tabl. II'!E27/273.8),"X")</f>
        <v>60.73235077376566</v>
      </c>
      <c r="F27" s="16">
        <f>IF('Tabl. II'!F27&gt;0,'Tabl. II'!I27/('Tabl. II'!F27/273.8),"X")</f>
        <v>64.436644951140067</v>
      </c>
      <c r="G27" s="16">
        <f t="shared" si="4"/>
        <v>106.09937558842945</v>
      </c>
      <c r="H27" s="32">
        <f>IF('Tabl. II'!B27&gt;0,'Tabl. II'!H27*9/'Tabl. II'!B27,"X")</f>
        <v>1.9090909090909092</v>
      </c>
      <c r="I27" s="32">
        <f>IF('Tabl. II'!C27&gt;0,'Tabl. II'!I27*9/'Tabl. II'!C27,"X")</f>
        <v>2.0336200156372164</v>
      </c>
      <c r="J27" s="32">
        <f t="shared" si="5"/>
        <v>106.52295320004465</v>
      </c>
    </row>
    <row r="28" spans="1:10" ht="27.75" x14ac:dyDescent="0.2">
      <c r="A28" s="44" t="s">
        <v>30</v>
      </c>
      <c r="B28" s="16">
        <f>IF('Tabl. II'!B28&gt;0,'Tabl. II'!E28/'Tabl. II'!B28*100,"X")</f>
        <v>90.909090909090907</v>
      </c>
      <c r="C28" s="16">
        <f>IF('Tabl. II'!C28&gt;0,'Tabl. II'!F28/'Tabl. II'!C28*100,"X")</f>
        <v>100</v>
      </c>
      <c r="D28" s="129">
        <f t="shared" si="3"/>
        <v>110</v>
      </c>
      <c r="E28" s="45">
        <f>IF('Tabl. II'!E28&gt;0,'Tabl. II'!H28/('Tabl. II'!E28/273.8),"X")</f>
        <v>109.52000000000001</v>
      </c>
      <c r="F28" s="45">
        <f>IF('Tabl. II'!F28&gt;0,'Tabl. II'!I28/('Tabl. II'!F28/273.8),"X")</f>
        <v>34.847272727272731</v>
      </c>
      <c r="G28" s="45">
        <f t="shared" si="4"/>
        <v>31.818181818181817</v>
      </c>
      <c r="H28" s="32">
        <f>IF('Tabl. II'!B28&gt;0,'Tabl. II'!H28*9/'Tabl. II'!B28,"X")</f>
        <v>3.2727272727272729</v>
      </c>
      <c r="I28" s="32">
        <f>IF('Tabl. II'!C28&gt;0,'Tabl. II'!I28*9/'Tabl. II'!C28,"X")</f>
        <v>1.1454545454545455</v>
      </c>
      <c r="J28" s="32">
        <f t="shared" si="5"/>
        <v>35</v>
      </c>
    </row>
    <row r="29" spans="1:10" x14ac:dyDescent="0.2">
      <c r="A29" s="28" t="s">
        <v>195</v>
      </c>
      <c r="B29" s="16">
        <f>IF('Tabl. II'!B29&gt;0,'Tabl. II'!E29/'Tabl. II'!B29*100,"X")</f>
        <v>97.519522278364718</v>
      </c>
      <c r="C29" s="16">
        <f>IF('Tabl. II'!C29&gt;0,'Tabl. II'!F29/'Tabl. II'!C29*100,"X")</f>
        <v>96.27047751829906</v>
      </c>
      <c r="D29" s="129">
        <f t="shared" si="3"/>
        <v>98.719184906894526</v>
      </c>
      <c r="E29" s="16">
        <f>IF('Tabl. II'!E29&gt;0,'Tabl. II'!H29/('Tabl. II'!E29/273.8),"X")</f>
        <v>35.208384361752238</v>
      </c>
      <c r="F29" s="16">
        <f>IF('Tabl. II'!F29&gt;0,'Tabl. II'!I29/('Tabl. II'!F29/273.8),"X")</f>
        <v>36.876755973931935</v>
      </c>
      <c r="G29" s="16">
        <f t="shared" si="4"/>
        <v>104.73856339171329</v>
      </c>
      <c r="H29" s="32">
        <f>IF('Tabl. II'!B29&gt;0,'Tabl. II'!H29*9/'Tabl. II'!B29,"X")</f>
        <v>1.1286173633440515</v>
      </c>
      <c r="I29" s="32">
        <f>IF('Tabl. II'!C29&gt;0,'Tabl. II'!I29*9/'Tabl. II'!C29,"X")</f>
        <v>1.1669571279191355</v>
      </c>
      <c r="J29" s="32">
        <f t="shared" si="5"/>
        <v>103.39705606349035</v>
      </c>
    </row>
    <row r="30" spans="1:10" ht="33" customHeight="1" thickBot="1" x14ac:dyDescent="0.25">
      <c r="A30" s="70" t="s">
        <v>32</v>
      </c>
      <c r="B30" s="72">
        <f>IF('Tabl. II'!B30&gt;0,'Tabl. II'!E30/'Tabl. II'!B30*100,"X")</f>
        <v>92.121982210927584</v>
      </c>
      <c r="C30" s="72">
        <f>IF('Tabl. II'!C30&gt;0,'Tabl. II'!F30/'Tabl. II'!C30*100,"X")</f>
        <v>97.066326530612244</v>
      </c>
      <c r="D30" s="72">
        <f t="shared" si="3"/>
        <v>105.36717100633355</v>
      </c>
      <c r="E30" s="36">
        <f>IF('Tabl. II'!E30&gt;0,'Tabl. II'!H30/('Tabl. II'!E30/273.8),"X")</f>
        <v>110.27531034482759</v>
      </c>
      <c r="F30" s="36">
        <f>IF('Tabl. II'!F30&gt;0,'Tabl. II'!I30/('Tabl. II'!F30/273.8),"X")</f>
        <v>115.13272010512485</v>
      </c>
      <c r="G30" s="36">
        <f t="shared" si="4"/>
        <v>104.40480262092056</v>
      </c>
      <c r="H30" s="72">
        <f>IF('Tabl. II'!B30&gt;0,'Tabl. II'!H30*9/'Tabl. II'!B30,"X")</f>
        <v>3.3392630241423125</v>
      </c>
      <c r="I30" s="72">
        <f>IF('Tabl. II'!C30&gt;0,'Tabl. II'!I30*9/'Tabl. II'!C30,"X")</f>
        <v>3.6734693877551021</v>
      </c>
      <c r="J30" s="72">
        <f t="shared" si="5"/>
        <v>110.00838691641042</v>
      </c>
    </row>
    <row r="31" spans="1:10" ht="26.25" thickTop="1" x14ac:dyDescent="0.2">
      <c r="A31" s="20" t="s">
        <v>33</v>
      </c>
      <c r="B31" s="16">
        <f>IF('Tabl. II'!B31&gt;0,'Tabl. II'!E31/'Tabl. II'!B31*100,"X")</f>
        <v>78.637770897832809</v>
      </c>
      <c r="C31" s="16">
        <f>IF('Tabl. II'!C31&gt;0,'Tabl. II'!F31/'Tabl. II'!C31*100,"X")</f>
        <v>88.929889298892988</v>
      </c>
      <c r="D31" s="129">
        <f t="shared" si="3"/>
        <v>113.08800883284425</v>
      </c>
      <c r="E31" s="16">
        <f>IF('Tabl. II'!E31&gt;0,'Tabl. II'!H31/('Tabl. II'!E31/273.8),"X")</f>
        <v>226.37007874015748</v>
      </c>
      <c r="F31" s="16">
        <f>IF('Tabl. II'!F31&gt;0,'Tabl. II'!I31/('Tabl. II'!F31/273.8),"X")</f>
        <v>239.71701244813278</v>
      </c>
      <c r="G31" s="16">
        <f t="shared" si="4"/>
        <v>105.89606797075676</v>
      </c>
      <c r="H31" s="32">
        <f>IF('Tabl. II'!B31&gt;0,'Tabl. II'!H31*9/'Tabl. II'!B31,"X")</f>
        <v>5.8513931888544892</v>
      </c>
      <c r="I31" s="32">
        <f>IF('Tabl. II'!C31&gt;0,'Tabl. II'!I31*9/'Tabl. II'!C31,"X")</f>
        <v>7.0073800738007384</v>
      </c>
      <c r="J31" s="32">
        <f t="shared" si="5"/>
        <v>119.75575470040414</v>
      </c>
    </row>
    <row r="32" spans="1:10" x14ac:dyDescent="0.2">
      <c r="A32" s="18" t="s">
        <v>34</v>
      </c>
      <c r="B32" s="16">
        <f>IF('Tabl. II'!B32&gt;0,'Tabl. II'!E32/'Tabl. II'!B32*100,"X")</f>
        <v>101.13636363636364</v>
      </c>
      <c r="C32" s="16">
        <f>IF('Tabl. II'!C32&gt;0,'Tabl. II'!F32/'Tabl. II'!C32*100,"X")</f>
        <v>104.21686746987953</v>
      </c>
      <c r="D32" s="131">
        <f t="shared" si="3"/>
        <v>103.04589143089211</v>
      </c>
      <c r="E32" s="16">
        <f>IF('Tabl. II'!E32&gt;0,'Tabl. II'!H32/('Tabl. II'!E32/273.8),"X")</f>
        <v>43.069662921348318</v>
      </c>
      <c r="F32" s="16">
        <f>IF('Tabl. II'!F32&gt;0,'Tabl. II'!I32/('Tabl. II'!F32/273.8),"X")</f>
        <v>39.566473988439306</v>
      </c>
      <c r="G32" s="16">
        <f t="shared" si="4"/>
        <v>91.866226259289832</v>
      </c>
      <c r="H32" s="32">
        <f>IF('Tabl. II'!B32&gt;0,'Tabl. II'!H32*9/'Tabl. II'!B32,"X")</f>
        <v>1.4318181818181819</v>
      </c>
      <c r="I32" s="32">
        <f>IF('Tabl. II'!C32&gt;0,'Tabl. II'!I32*9/'Tabl. II'!C32,"X")</f>
        <v>1.3554216867469879</v>
      </c>
      <c r="J32" s="32">
        <f t="shared" si="5"/>
        <v>94.664371772805495</v>
      </c>
    </row>
    <row r="33" spans="1:11" x14ac:dyDescent="0.2">
      <c r="A33" s="18" t="s">
        <v>35</v>
      </c>
      <c r="B33" s="16">
        <f>IF('Tabl. II'!B33&gt;0,'Tabl. II'!E33/'Tabl. II'!B33*100,"X")</f>
        <v>100</v>
      </c>
      <c r="C33" s="16">
        <f>IF('Tabl. II'!C33&gt;0,'Tabl. II'!F33/'Tabl. II'!C33*100,"X")</f>
        <v>96.385542168674704</v>
      </c>
      <c r="D33" s="131">
        <f t="shared" si="3"/>
        <v>96.385542168674704</v>
      </c>
      <c r="E33" s="16">
        <f>IF('Tabl. II'!E33&gt;0,'Tabl. II'!H33/('Tabl. II'!E33/273.8),"X")</f>
        <v>60.102439024390243</v>
      </c>
      <c r="F33" s="16">
        <f>IF('Tabl. II'!F33&gt;0,'Tabl. II'!I33/('Tabl. II'!F33/273.8),"X")</f>
        <v>119.78750000000001</v>
      </c>
      <c r="G33" s="16">
        <f t="shared" si="4"/>
        <v>199.30555555555557</v>
      </c>
      <c r="H33" s="32">
        <f>IF('Tabl. II'!B33&gt;0,'Tabl. II'!H33*9/'Tabl. II'!B33,"X")</f>
        <v>1.975609756097561</v>
      </c>
      <c r="I33" s="32">
        <f>IF('Tabl. II'!C33&gt;0,'Tabl. II'!I33*9/'Tabl. II'!C33,"X")</f>
        <v>3.7951807228915664</v>
      </c>
      <c r="J33" s="32">
        <f t="shared" si="5"/>
        <v>192.10174029451139</v>
      </c>
    </row>
    <row r="34" spans="1:11" x14ac:dyDescent="0.2">
      <c r="A34" s="21" t="s">
        <v>36</v>
      </c>
      <c r="B34" s="16">
        <f>IF('Tabl. II'!B34&gt;0,'Tabl. II'!E34/'Tabl. II'!B34*100,"X")</f>
        <v>107.24637681159422</v>
      </c>
      <c r="C34" s="16">
        <f>IF('Tabl. II'!C34&gt;0,'Tabl. II'!F34/'Tabl. II'!C34*100,"X")</f>
        <v>100</v>
      </c>
      <c r="D34" s="131">
        <f t="shared" si="3"/>
        <v>93.243243243243228</v>
      </c>
      <c r="E34" s="16">
        <f>IF('Tabl. II'!E34&gt;0,'Tabl. II'!H34/('Tabl. II'!E34/273.8),"X")</f>
        <v>62.9</v>
      </c>
      <c r="F34" s="16">
        <f>IF('Tabl. II'!F34&gt;0,'Tabl. II'!I34/('Tabl. II'!F34/273.8),"X")</f>
        <v>73.882539682539687</v>
      </c>
      <c r="G34" s="16">
        <f t="shared" si="4"/>
        <v>117.46031746031746</v>
      </c>
      <c r="H34" s="32">
        <f>IF('Tabl. II'!B34&gt;0,'Tabl. II'!H34*9/'Tabl. II'!B34,"X")</f>
        <v>2.2173913043478262</v>
      </c>
      <c r="I34" s="32">
        <f>IF('Tabl. II'!C34&gt;0,'Tabl. II'!I34*9/'Tabl. II'!C34,"X")</f>
        <v>2.4285714285714284</v>
      </c>
      <c r="J34" s="32">
        <f t="shared" si="5"/>
        <v>109.5238095238095</v>
      </c>
    </row>
    <row r="35" spans="1:11" ht="25.5" x14ac:dyDescent="0.2">
      <c r="A35" s="47" t="s">
        <v>37</v>
      </c>
      <c r="B35" s="16" t="s">
        <v>189</v>
      </c>
      <c r="C35" s="16">
        <f>IF('Tabl. II'!C35&gt;0,'Tabl. II'!F35/'Tabl. II'!C35*100,"X")</f>
        <v>200</v>
      </c>
      <c r="D35" s="130" t="s">
        <v>189</v>
      </c>
      <c r="E35" s="16" t="s">
        <v>189</v>
      </c>
      <c r="F35" s="16" t="s">
        <v>189</v>
      </c>
      <c r="G35" s="16" t="s">
        <v>189</v>
      </c>
      <c r="H35" s="16" t="s">
        <v>189</v>
      </c>
      <c r="I35" s="16" t="s">
        <v>189</v>
      </c>
      <c r="J35" s="16" t="s">
        <v>189</v>
      </c>
      <c r="K35" s="16"/>
    </row>
    <row r="36" spans="1:11" x14ac:dyDescent="0.2">
      <c r="A36" s="28" t="s">
        <v>195</v>
      </c>
      <c r="B36" s="16">
        <f>IF('Tabl. II'!B36&gt;0,'Tabl. II'!E36/'Tabl. II'!B36*100,"X")</f>
        <v>97.959183673469383</v>
      </c>
      <c r="C36" s="16">
        <f>IF('Tabl. II'!C36&gt;0,'Tabl. II'!F36/'Tabl. II'!C36*100,"X")</f>
        <v>85.294117647058826</v>
      </c>
      <c r="D36" s="131">
        <f t="shared" si="3"/>
        <v>87.071078431372555</v>
      </c>
      <c r="E36" s="16">
        <f>IF('Tabl. II'!E36&gt;0,'Tabl. II'!H36/('Tabl. II'!E36/273.8),"X")</f>
        <v>28.520833333333336</v>
      </c>
      <c r="F36" s="16">
        <f>IF('Tabl. II'!F36&gt;0,'Tabl. II'!I36/('Tabl. II'!F36/273.8),"X")</f>
        <v>66.089655172413799</v>
      </c>
      <c r="G36" s="16">
        <f t="shared" si="4"/>
        <v>231.72413793103448</v>
      </c>
      <c r="H36" s="32">
        <f>IF('Tabl. II'!B36&gt;0,'Tabl. II'!H36*9/'Tabl. II'!B36,"X")</f>
        <v>0.91836734693877553</v>
      </c>
      <c r="I36" s="32">
        <f>IF('Tabl. II'!C36&gt;0,'Tabl. II'!I36*9/'Tabl. II'!C36,"X")</f>
        <v>1.8529411764705883</v>
      </c>
      <c r="J36" s="32">
        <f t="shared" si="5"/>
        <v>201.76470588235296</v>
      </c>
    </row>
    <row r="37" spans="1:11" ht="31.5" customHeight="1" thickBot="1" x14ac:dyDescent="0.25">
      <c r="A37" s="70" t="s">
        <v>39</v>
      </c>
      <c r="B37" s="72">
        <f>IF('Tabl. II'!B37&gt;0,'Tabl. II'!E37/'Tabl. II'!B37*100,"X")</f>
        <v>112.67247085178963</v>
      </c>
      <c r="C37" s="72">
        <f>IF('Tabl. II'!C37&gt;0,'Tabl. II'!F37/'Tabl. II'!C37*100,"X")</f>
        <v>87.486478513128134</v>
      </c>
      <c r="D37" s="72">
        <f t="shared" si="3"/>
        <v>77.646720491475349</v>
      </c>
      <c r="E37" s="36">
        <f>IF('Tabl. II'!E37&gt;0,'Tabl. II'!H37/('Tabl. II'!E37/273.8),"X")</f>
        <v>207.90488929055579</v>
      </c>
      <c r="F37" s="36">
        <f>IF('Tabl. II'!F37&gt;0,'Tabl. II'!I37/('Tabl. II'!F37/273.8),"X")</f>
        <v>273.13831281964821</v>
      </c>
      <c r="G37" s="36">
        <f t="shared" si="4"/>
        <v>131.37657019596398</v>
      </c>
      <c r="H37" s="72">
        <f>IF('Tabl. II'!B37&gt;0,'Tabl. II'!H37*9/'Tabl. II'!B37,"X")</f>
        <v>7.7000152741713759</v>
      </c>
      <c r="I37" s="72">
        <f>IF('Tabl. II'!C37&gt;0,'Tabl. II'!I37*9/'Tabl. II'!C37,"X")</f>
        <v>7.8547546464745794</v>
      </c>
      <c r="J37" s="72">
        <f t="shared" si="5"/>
        <v>102.00959825134704</v>
      </c>
    </row>
    <row r="38" spans="1:11" ht="26.25" thickTop="1" x14ac:dyDescent="0.2">
      <c r="A38" s="28" t="s">
        <v>40</v>
      </c>
      <c r="B38" s="16">
        <f>IF('Tabl. II'!B38&gt;0,'Tabl. II'!E38/'Tabl. II'!B38*100,"X")</f>
        <v>116.58415841584157</v>
      </c>
      <c r="C38" s="16">
        <f>IF('Tabl. II'!C38&gt;0,'Tabl. II'!F38/'Tabl. II'!C38*100,"X")</f>
        <v>85.177138028849058</v>
      </c>
      <c r="D38" s="16">
        <f t="shared" si="3"/>
        <v>73.060644933450149</v>
      </c>
      <c r="E38" s="16">
        <f>IF('Tabl. II'!E38&gt;0,'Tabl. II'!H38/('Tabl. II'!E38/273.8),"X")</f>
        <v>235.18606157112529</v>
      </c>
      <c r="F38" s="16">
        <f>IF('Tabl. II'!F38&gt;0,'Tabl. II'!I38/('Tabl. II'!F38/273.8),"X")</f>
        <v>332.3314674413661</v>
      </c>
      <c r="G38" s="16">
        <f t="shared" ref="G38:G43" si="6">F38*100/E38</f>
        <v>141.30576668586372</v>
      </c>
      <c r="H38" s="32">
        <f>IF('Tabl. II'!B38&gt;0,'Tabl. II'!H38*9/'Tabl. II'!B38,"X")</f>
        <v>9.0128094059405939</v>
      </c>
      <c r="I38" s="32">
        <f>IF('Tabl. II'!C38&gt;0,'Tabl. II'!I38*9/'Tabl. II'!C38,"X")</f>
        <v>9.3047256925583923</v>
      </c>
      <c r="J38" s="32">
        <f t="shared" ref="J38:J43" si="7">I38*100/H38</f>
        <v>103.2389044688484</v>
      </c>
    </row>
    <row r="39" spans="1:11" x14ac:dyDescent="0.2">
      <c r="A39" s="18" t="s">
        <v>41</v>
      </c>
      <c r="B39" s="16">
        <f>IF('Tabl. II'!B39&gt;0,'Tabl. II'!E39/'Tabl. II'!B39*100,"X")</f>
        <v>91.817779743476336</v>
      </c>
      <c r="C39" s="16">
        <f>IF('Tabl. II'!C39&gt;0,'Tabl. II'!F39/'Tabl. II'!C39*100,"X")</f>
        <v>99.95838535164377</v>
      </c>
      <c r="D39" s="16">
        <f t="shared" si="3"/>
        <v>108.86604493259469</v>
      </c>
      <c r="E39" s="16">
        <f>IF('Tabl. II'!E39&gt;0,'Tabl. II'!H39/('Tabl. II'!E39/273.8),"X")</f>
        <v>55.656840077071294</v>
      </c>
      <c r="F39" s="16">
        <f>IF('Tabl. II'!F39&gt;0,'Tabl. II'!I39/('Tabl. II'!F39/273.8),"X")</f>
        <v>37.730141548709405</v>
      </c>
      <c r="G39" s="16">
        <f t="shared" si="6"/>
        <v>67.790664177955961</v>
      </c>
      <c r="H39" s="32">
        <f>IF('Tabl. II'!B39&gt;0,'Tabl. II'!H39*9/'Tabl. II'!B39,"X")</f>
        <v>1.6797877045555065</v>
      </c>
      <c r="I39" s="32">
        <f>IF('Tabl. II'!C39&gt;0,'Tabl. II'!I39*9/'Tabl. II'!C39,"X")</f>
        <v>1.2397003745318351</v>
      </c>
      <c r="J39" s="32">
        <f t="shared" si="7"/>
        <v>73.801014924077904</v>
      </c>
    </row>
    <row r="40" spans="1:11" x14ac:dyDescent="0.2">
      <c r="A40" s="28" t="s">
        <v>42</v>
      </c>
      <c r="B40" s="16">
        <f>IF('Tabl. II'!B40&gt;0,'Tabl. II'!E40/'Tabl. II'!B40*100,"X")</f>
        <v>100</v>
      </c>
      <c r="C40" s="16">
        <f>IF('Tabl. II'!C40&gt;0,'Tabl. II'!F40/'Tabl. II'!C40*100,"X")</f>
        <v>121.42857142857142</v>
      </c>
      <c r="D40" s="16">
        <f t="shared" si="3"/>
        <v>121.42857142857142</v>
      </c>
      <c r="E40" s="16">
        <f>IF('Tabl. II'!E40&gt;0,'Tabl. II'!H40/('Tabl. II'!E40/273.8),"X")</f>
        <v>26.076190476190479</v>
      </c>
      <c r="F40" s="16" t="s">
        <v>189</v>
      </c>
      <c r="G40" s="16" t="s">
        <v>189</v>
      </c>
      <c r="H40" s="32">
        <f>IF('Tabl. II'!B40&gt;0,'Tabl. II'!H40*9/'Tabl. II'!B40,"X")</f>
        <v>0.8571428571428571</v>
      </c>
      <c r="I40" s="16" t="s">
        <v>189</v>
      </c>
      <c r="J40" s="16" t="s">
        <v>189</v>
      </c>
    </row>
    <row r="41" spans="1:11" x14ac:dyDescent="0.2">
      <c r="A41" s="21" t="s">
        <v>43</v>
      </c>
      <c r="B41" s="16">
        <f>IF('Tabl. II'!B41&gt;0,'Tabl. II'!E41/'Tabl. II'!B41*100,"X")</f>
        <v>99.253034547152197</v>
      </c>
      <c r="C41" s="16">
        <f>IF('Tabl. II'!C41&gt;0,'Tabl. II'!F41/'Tabl. II'!C41*100,"X")</f>
        <v>92.400970088924822</v>
      </c>
      <c r="D41" s="16">
        <f t="shared" si="3"/>
        <v>93.096367794203658</v>
      </c>
      <c r="E41" s="16">
        <f>IF('Tabl. II'!E41&gt;0,'Tabl. II'!H41/('Tabl. II'!E41/273.8),"X")</f>
        <v>47.393414863593605</v>
      </c>
      <c r="F41" s="16">
        <f>IF('Tabl. II'!F41&gt;0,'Tabl. II'!I41/('Tabl. II'!F41/273.8),"X")</f>
        <v>67.312160979877518</v>
      </c>
      <c r="G41" s="16">
        <f t="shared" si="6"/>
        <v>142.02851002320361</v>
      </c>
      <c r="H41" s="32">
        <f>IF('Tabl. II'!B41&gt;0,'Tabl. II'!H41*9/'Tabl. II'!B41,"X")</f>
        <v>1.546218487394958</v>
      </c>
      <c r="I41" s="32">
        <f>IF('Tabl. II'!C41&gt;0,'Tabl. II'!I41*9/'Tabl. II'!C41,"X")</f>
        <v>2.0444624090541632</v>
      </c>
      <c r="J41" s="32">
        <f t="shared" si="7"/>
        <v>132.22338406382903</v>
      </c>
    </row>
    <row r="42" spans="1:11" ht="25.5" x14ac:dyDescent="0.2">
      <c r="A42" s="47" t="s">
        <v>44</v>
      </c>
      <c r="B42" s="16">
        <f>IF('Tabl. II'!B42&gt;0,'Tabl. II'!E42/'Tabl. II'!B42*100,"X")</f>
        <v>118.18181818181819</v>
      </c>
      <c r="C42" s="16">
        <f>IF('Tabl. II'!C42&gt;0,'Tabl. II'!F42/'Tabl. II'!C42*100,"X")</f>
        <v>100</v>
      </c>
      <c r="D42" s="16">
        <f t="shared" si="3"/>
        <v>84.615384615384613</v>
      </c>
      <c r="E42" s="45">
        <f>IF('Tabl. II'!E42&gt;0,'Tabl. II'!H42/('Tabl. II'!E42/273.8),"X")</f>
        <v>42.12307692307693</v>
      </c>
      <c r="F42" s="45">
        <f>IF('Tabl. II'!F42&gt;0,'Tabl. II'!I42/('Tabl. II'!F42/273.8),"X")</f>
        <v>30.422222222222224</v>
      </c>
      <c r="G42" s="45">
        <f t="shared" si="6"/>
        <v>72.222222222222214</v>
      </c>
      <c r="H42" s="32">
        <f>IF('Tabl. II'!B42&gt;0,'Tabl. II'!H42*9/'Tabl. II'!B42,"X")</f>
        <v>1.6363636363636365</v>
      </c>
      <c r="I42" s="32">
        <f>IF('Tabl. II'!C42&gt;0,'Tabl. II'!I42*9/'Tabl. II'!C42,"X")</f>
        <v>1</v>
      </c>
      <c r="J42" s="32">
        <f t="shared" si="7"/>
        <v>61.111111111111107</v>
      </c>
    </row>
    <row r="43" spans="1:11" x14ac:dyDescent="0.2">
      <c r="A43" s="28" t="s">
        <v>195</v>
      </c>
      <c r="B43" s="16">
        <f>IF('Tabl. II'!B43&gt;0,'Tabl. II'!E43/'Tabl. II'!B43*100,"X")</f>
        <v>100</v>
      </c>
      <c r="C43" s="16">
        <f>IF('Tabl. II'!C43&gt;0,'Tabl. II'!F43/'Tabl. II'!C43*100,"X")</f>
        <v>102.8301886792453</v>
      </c>
      <c r="D43" s="16">
        <f t="shared" si="3"/>
        <v>102.8301886792453</v>
      </c>
      <c r="E43" s="16">
        <f>IF('Tabl. II'!E43&gt;0,'Tabl. II'!H43/('Tabl. II'!E43/273.8),"X")</f>
        <v>25.741880341880343</v>
      </c>
      <c r="F43" s="16">
        <f>IF('Tabl. II'!F43&gt;0,'Tabl. II'!I43/('Tabl. II'!F43/273.8),"X")</f>
        <v>17.58348623853211</v>
      </c>
      <c r="G43" s="16">
        <f t="shared" si="6"/>
        <v>68.306922435362793</v>
      </c>
      <c r="H43" s="32">
        <f>IF('Tabl. II'!B43&gt;0,'Tabl. II'!H43*9/'Tabl. II'!B43,"X")</f>
        <v>0.84615384615384615</v>
      </c>
      <c r="I43" s="32">
        <f>IF('Tabl. II'!C43&gt;0,'Tabl. II'!I43*9/'Tabl. II'!C43,"X")</f>
        <v>0.59433962264150941</v>
      </c>
      <c r="J43" s="32">
        <f t="shared" si="7"/>
        <v>70.240137221269293</v>
      </c>
    </row>
    <row r="44" spans="1:11" ht="10.5" customHeight="1" x14ac:dyDescent="0.2">
      <c r="A44" s="175" t="s">
        <v>38</v>
      </c>
      <c r="B44" s="175"/>
      <c r="C44" s="175"/>
      <c r="D44" s="175"/>
      <c r="E44" s="175"/>
      <c r="F44" s="175"/>
      <c r="G44" s="175"/>
      <c r="H44" s="175"/>
      <c r="I44" s="175"/>
    </row>
    <row r="45" spans="1:11" ht="25.5" customHeight="1" thickBot="1" x14ac:dyDescent="0.25">
      <c r="A45" s="70" t="s">
        <v>45</v>
      </c>
      <c r="B45" s="72">
        <f>IF('Tabl. II'!B45&gt;0,'Tabl. II'!E45/'Tabl. II'!B45*100,"X")</f>
        <v>70.39643041015961</v>
      </c>
      <c r="C45" s="72">
        <f>IF('Tabl. II'!C45&gt;0,'Tabl. II'!F45/'Tabl. II'!C45*100,"X")</f>
        <v>101.97810400597163</v>
      </c>
      <c r="D45" s="72">
        <f t="shared" si="3"/>
        <v>144.86260654383148</v>
      </c>
      <c r="E45" s="36">
        <f>IF('Tabl. II'!E45&gt;0,'Tabl. II'!H45/('Tabl. II'!E45/273.8),"X")</f>
        <v>211.82454900048756</v>
      </c>
      <c r="F45" s="36">
        <f>IF('Tabl. II'!F45&gt;0,'Tabl. II'!I45/('Tabl. II'!F45/273.8),"X")</f>
        <v>179.70525802122728</v>
      </c>
      <c r="G45" s="36">
        <f t="shared" ref="G45:G54" si="8">F45*100/E45</f>
        <v>84.836842032324427</v>
      </c>
      <c r="H45" s="72">
        <f>IF('Tabl. II'!B45&gt;0,'Tabl. II'!H45*9/'Tabl. II'!B45,"X")</f>
        <v>4.9015788570447913</v>
      </c>
      <c r="I45" s="72">
        <f>IF('Tabl. II'!C45&gt;0,'Tabl. II'!I45*9/'Tabl. II'!C45,"X")</f>
        <v>6.0238865389400349</v>
      </c>
      <c r="J45" s="72">
        <f t="shared" ref="J45:J54" si="9">I45*100/H45</f>
        <v>122.89686067749797</v>
      </c>
    </row>
    <row r="46" spans="1:11" ht="25.5" customHeight="1" thickTop="1" x14ac:dyDescent="0.2">
      <c r="A46" s="28" t="s">
        <v>46</v>
      </c>
      <c r="B46" s="16">
        <f>IF('Tabl. II'!B46&gt;0,'Tabl. II'!E46/'Tabl. II'!B46*100,"X")</f>
        <v>76.610429447852752</v>
      </c>
      <c r="C46" s="16">
        <f>IF('Tabl. II'!C46&gt;0,'Tabl. II'!F46/'Tabl. II'!C46*100,"X")</f>
        <v>77.189846263854136</v>
      </c>
      <c r="D46" s="16">
        <f t="shared" si="3"/>
        <v>100.7563158439097</v>
      </c>
      <c r="E46" s="16">
        <f>IF('Tabl. II'!E46&gt;0,'Tabl. II'!H46/('Tabl. II'!E46/273.8),"X")</f>
        <v>264.48148148148147</v>
      </c>
      <c r="F46" s="16">
        <f>IF('Tabl. II'!F46&gt;0,'Tabl. II'!I46/('Tabl. II'!F46/273.8),"X")</f>
        <v>296.50041685965726</v>
      </c>
      <c r="G46" s="16">
        <f t="shared" si="8"/>
        <v>112.10630521230566</v>
      </c>
      <c r="H46" s="32">
        <f>IF('Tabl. II'!B46&gt;0,'Tabl. II'!H46*9/'Tabl. II'!B46,"X")</f>
        <v>6.6602760736196318</v>
      </c>
      <c r="I46" s="32">
        <f>IF('Tabl. II'!C46&gt;0,'Tabl. II'!I46*9/'Tabl. II'!C46,"X")</f>
        <v>7.5230604218805865</v>
      </c>
      <c r="J46" s="32">
        <f t="shared" si="9"/>
        <v>112.95418296064807</v>
      </c>
    </row>
    <row r="47" spans="1:11" x14ac:dyDescent="0.2">
      <c r="A47" s="21" t="s">
        <v>47</v>
      </c>
      <c r="B47" s="16">
        <f>IF('Tabl. II'!B47&gt;0,'Tabl. II'!E47/'Tabl. II'!B47*100,"X")</f>
        <v>64.916467780429599</v>
      </c>
      <c r="C47" s="16">
        <f>IF('Tabl. II'!C47&gt;0,'Tabl. II'!F47/'Tabl. II'!C47*100,"X")</f>
        <v>118.23368324965769</v>
      </c>
      <c r="D47" s="16">
        <f t="shared" si="3"/>
        <v>182.13203412355355</v>
      </c>
      <c r="E47" s="16">
        <f>IF('Tabl. II'!E47&gt;0,'Tabl. II'!H47/('Tabl. II'!E47/273.8),"X")</f>
        <v>223.31017801857587</v>
      </c>
      <c r="F47" s="16">
        <f>IF('Tabl. II'!F47&gt;0,'Tabl. II'!I47/('Tabl. II'!F47/273.8),"X")</f>
        <v>152.14634240494115</v>
      </c>
      <c r="G47" s="16">
        <f t="shared" si="8"/>
        <v>68.132291933547691</v>
      </c>
      <c r="H47" s="32">
        <f>IF('Tabl. II'!B47&gt;0,'Tabl. II'!H47*9/'Tabl. II'!B47,"X")</f>
        <v>4.7651048863208141</v>
      </c>
      <c r="I47" s="32">
        <f>IF('Tabl. II'!C47&gt;0,'Tabl. II'!I47*9/'Tabl. II'!C47,"X")</f>
        <v>5.9130534002738475</v>
      </c>
      <c r="J47" s="32">
        <f t="shared" si="9"/>
        <v>124.09072919356821</v>
      </c>
    </row>
    <row r="48" spans="1:11" x14ac:dyDescent="0.2">
      <c r="A48" s="28" t="s">
        <v>48</v>
      </c>
      <c r="B48" s="16">
        <f>IF('Tabl. II'!B48&gt;0,'Tabl. II'!E48/'Tabl. II'!B48*100,"X")</f>
        <v>116.66666666666667</v>
      </c>
      <c r="C48" s="16">
        <f>IF('Tabl. II'!C48&gt;0,'Tabl. II'!F48/'Tabl. II'!C48*100,"X")</f>
        <v>105.71428571428572</v>
      </c>
      <c r="D48" s="16">
        <f t="shared" si="3"/>
        <v>90.612244897959187</v>
      </c>
      <c r="E48" s="16">
        <f>IF('Tabl. II'!E48&gt;0,'Tabl. II'!H48/('Tabl. II'!E48/273.8),"X")</f>
        <v>7.8228571428571438</v>
      </c>
      <c r="F48" s="16">
        <f>IF('Tabl. II'!F48&gt;0,'Tabl. II'!I48/('Tabl. II'!F48/273.8),"X")</f>
        <v>18.5</v>
      </c>
      <c r="G48" s="16" t="s">
        <v>189</v>
      </c>
      <c r="H48" s="32">
        <f>IF('Tabl. II'!B48&gt;0,'Tabl. II'!H48*9/'Tabl. II'!B48,"X")</f>
        <v>0.3</v>
      </c>
      <c r="I48" s="32">
        <f>IF('Tabl. II'!C48&gt;0,'Tabl. II'!I48*9/'Tabl. II'!C48,"X")</f>
        <v>0.6428571428571429</v>
      </c>
      <c r="J48" s="16" t="s">
        <v>189</v>
      </c>
    </row>
    <row r="49" spans="1:10" x14ac:dyDescent="0.2">
      <c r="A49" s="21" t="s">
        <v>49</v>
      </c>
      <c r="B49" s="16">
        <f>IF('Tabl. II'!B49&gt;0,'Tabl. II'!E49/'Tabl. II'!B49*100,"X")</f>
        <v>91.937424789410343</v>
      </c>
      <c r="C49" s="16">
        <f>IF('Tabl. II'!C49&gt;0,'Tabl. II'!F49/'Tabl. II'!C49*100,"X")</f>
        <v>102.31660231660231</v>
      </c>
      <c r="D49" s="16">
        <f t="shared" si="3"/>
        <v>111.28939335745619</v>
      </c>
      <c r="E49" s="16">
        <f>IF('Tabl. II'!E49&gt;0,'Tabl. II'!H49/('Tabl. II'!E49/273.8),"X")</f>
        <v>59.49057591623037</v>
      </c>
      <c r="F49" s="16">
        <f>IF('Tabl. II'!F49&gt;0,'Tabl. II'!I49/('Tabl. II'!F49/273.8),"X")</f>
        <v>54.243396226415094</v>
      </c>
      <c r="G49" s="16">
        <f t="shared" si="8"/>
        <v>91.179813593998631</v>
      </c>
      <c r="H49" s="32">
        <f>IF('Tabl. II'!B49&gt;0,'Tabl. II'!H49*9/'Tabl. II'!B49,"X")</f>
        <v>1.7978339350180506</v>
      </c>
      <c r="I49" s="32">
        <f>IF('Tabl. II'!C49&gt;0,'Tabl. II'!I49*9/'Tabl. II'!C49,"X")</f>
        <v>1.8243243243243243</v>
      </c>
      <c r="J49" s="32">
        <f t="shared" si="9"/>
        <v>101.47346141322045</v>
      </c>
    </row>
    <row r="50" spans="1:10" ht="25.5" x14ac:dyDescent="0.2">
      <c r="A50" s="47" t="s">
        <v>201</v>
      </c>
      <c r="B50" s="16">
        <f>IF('Tabl. II'!B50&gt;0,'Tabl. II'!E50/'Tabl. II'!B50*100,"X")</f>
        <v>133.33333333333331</v>
      </c>
      <c r="C50" s="16">
        <f>IF('Tabl. II'!C50&gt;0,'Tabl. II'!F50/'Tabl. II'!C50*100,"X")</f>
        <v>100</v>
      </c>
      <c r="D50" s="16" t="s">
        <v>189</v>
      </c>
      <c r="E50" s="16">
        <f>IF('Tabl. II'!E50&gt;0,'Tabl. II'!H50/('Tabl. II'!E50/273.8),"X")</f>
        <v>68.45</v>
      </c>
      <c r="F50" s="16">
        <f>IF('Tabl. II'!F50&gt;0,'Tabl. II'!I50/('Tabl. II'!F50/273.8),"X")</f>
        <v>91.266666666666666</v>
      </c>
      <c r="G50" s="16" t="s">
        <v>189</v>
      </c>
      <c r="H50" s="32">
        <f>IF('Tabl. II'!B50&gt;0,'Tabl. II'!H50*9/'Tabl. II'!B50,"X")</f>
        <v>3</v>
      </c>
      <c r="I50" s="32">
        <f>IF('Tabl. II'!C50&gt;0,'Tabl. II'!I50*9/'Tabl. II'!C50,"X")</f>
        <v>3</v>
      </c>
      <c r="J50" s="32" t="s">
        <v>189</v>
      </c>
    </row>
    <row r="51" spans="1:10" x14ac:dyDescent="0.2">
      <c r="A51" s="28" t="s">
        <v>195</v>
      </c>
      <c r="B51" s="16">
        <f>IF('Tabl. II'!B51&gt;0,'Tabl. II'!E51/'Tabl. II'!B51*100,"X")</f>
        <v>106.33484162895928</v>
      </c>
      <c r="C51" s="16">
        <f>IF('Tabl. II'!C51&gt;0,'Tabl. II'!F51/'Tabl. II'!C51*100,"X")</f>
        <v>93.20754716981132</v>
      </c>
      <c r="D51" s="16">
        <f t="shared" si="3"/>
        <v>87.654757125652338</v>
      </c>
      <c r="E51" s="16">
        <f>IF('Tabl. II'!E51&gt;0,'Tabl. II'!H51/('Tabl. II'!E51/273.8),"X")</f>
        <v>39.613617021276596</v>
      </c>
      <c r="F51" s="16">
        <f>IF('Tabl. II'!F51&gt;0,'Tabl. II'!I51/('Tabl. II'!F51/273.8),"X")</f>
        <v>56.533603238866398</v>
      </c>
      <c r="G51" s="16">
        <f t="shared" si="8"/>
        <v>142.71255060728745</v>
      </c>
      <c r="H51" s="32">
        <f>IF('Tabl. II'!B51&gt;0,'Tabl. II'!H51*9/'Tabl. II'!B51,"X")</f>
        <v>1.3846153846153846</v>
      </c>
      <c r="I51" s="32">
        <f>IF('Tabl. II'!C51&gt;0,'Tabl. II'!I51*9/'Tabl. II'!C51,"X")</f>
        <v>1.7320754716981133</v>
      </c>
      <c r="J51" s="32">
        <f t="shared" si="9"/>
        <v>125.09433962264153</v>
      </c>
    </row>
    <row r="52" spans="1:10" ht="26.25" thickBot="1" x14ac:dyDescent="0.25">
      <c r="A52" s="64" t="s">
        <v>50</v>
      </c>
      <c r="B52" s="66">
        <f>IF('Tabl. II'!B52&gt;0,'Tabl. II'!E52/'Tabl. II'!B52*100,"X")</f>
        <v>97.592836996509106</v>
      </c>
      <c r="C52" s="66">
        <f>IF('Tabl. II'!C52&gt;0,'Tabl. II'!F52/'Tabl. II'!C52*100,"X")</f>
        <v>98.172026456670963</v>
      </c>
      <c r="D52" s="66">
        <f t="shared" si="3"/>
        <v>100.59347537994266</v>
      </c>
      <c r="E52" s="35">
        <f>IF('Tabl. II'!E52&gt;0,'Tabl. II'!H52/('Tabl. II'!E52/273.8),"X")</f>
        <v>123.10639549087858</v>
      </c>
      <c r="F52" s="35">
        <f>IF('Tabl. II'!F52&gt;0,'Tabl. II'!I52/('Tabl. II'!F52/273.8),"X")</f>
        <v>121.10842653742367</v>
      </c>
      <c r="G52" s="35">
        <f t="shared" si="8"/>
        <v>98.377038865049911</v>
      </c>
      <c r="H52" s="66">
        <f>IF('Tabl. II'!B52&gt;0,'Tabl. II'!H52*9/'Tabl. II'!B52,"X")</f>
        <v>3.9491863219620842</v>
      </c>
      <c r="I52" s="66">
        <f>IF('Tabl. II'!C52&gt;0,'Tabl. II'!I52*9/'Tabl. II'!C52,"X")</f>
        <v>3.9081496306581345</v>
      </c>
      <c r="J52" s="66">
        <f t="shared" si="9"/>
        <v>98.960882370230607</v>
      </c>
    </row>
    <row r="53" spans="1:10" ht="25.5" customHeight="1" thickTop="1" thickBot="1" x14ac:dyDescent="0.25">
      <c r="A53" s="67" t="s">
        <v>51</v>
      </c>
      <c r="B53" s="69">
        <f>IF('Tabl. II'!B53&gt;0,'Tabl. II'!E53/'Tabl. II'!B53*100,"X")</f>
        <v>97.863836443164828</v>
      </c>
      <c r="C53" s="69">
        <f>IF('Tabl. II'!C53&gt;0,'Tabl. II'!F53/'Tabl. II'!C53*100,"X")</f>
        <v>98.228406165132441</v>
      </c>
      <c r="D53" s="69">
        <f t="shared" si="3"/>
        <v>100.37252751906915</v>
      </c>
      <c r="E53" s="36">
        <f>IF('Tabl. II'!E53&gt;0,'Tabl. II'!H53/('Tabl. II'!E53/273.8),"X")</f>
        <v>46.248279544417848</v>
      </c>
      <c r="F53" s="36">
        <f>IF('Tabl. II'!F53&gt;0,'Tabl. II'!I53/('Tabl. II'!F53/273.8),"X")</f>
        <v>44.051690621779706</v>
      </c>
      <c r="G53" s="36">
        <f t="shared" si="8"/>
        <v>95.250441866646113</v>
      </c>
      <c r="H53" s="69">
        <f>IF('Tabl. II'!B53&gt;0,'Tabl. II'!H53*9/'Tabl. II'!B53,"X")</f>
        <v>1.4877394662532528</v>
      </c>
      <c r="I53" s="69">
        <f>IF('Tabl. II'!C53&gt;0,'Tabl. II'!I53*9/'Tabl. II'!C53,"X")</f>
        <v>1.422357422494974</v>
      </c>
      <c r="J53" s="69">
        <f t="shared" si="9"/>
        <v>95.605275974634324</v>
      </c>
    </row>
    <row r="54" spans="1:10" ht="13.5" thickTop="1" x14ac:dyDescent="0.2">
      <c r="A54" s="28" t="s">
        <v>52</v>
      </c>
      <c r="B54" s="16">
        <f>IF('Tabl. II'!B54&gt;0,'Tabl. II'!E54/'Tabl. II'!B54*100,"X")</f>
        <v>99.413747618349703</v>
      </c>
      <c r="C54" s="16">
        <f>IF('Tabl. II'!C54&gt;0,'Tabl. II'!F54/'Tabl. II'!C54*100,"X")</f>
        <v>91.995773345661078</v>
      </c>
      <c r="D54" s="16">
        <f t="shared" si="3"/>
        <v>92.538281223270744</v>
      </c>
      <c r="E54" s="16">
        <f>IF('Tabl. II'!E54&gt;0,'Tabl. II'!H54/('Tabl. II'!E54/273.8),"X")</f>
        <v>241.70933215391423</v>
      </c>
      <c r="F54" s="16">
        <f>IF('Tabl. II'!F54&gt;0,'Tabl. II'!I54/('Tabl. II'!F54/273.8),"X")</f>
        <v>247.38311557788944</v>
      </c>
      <c r="G54" s="16">
        <f t="shared" si="8"/>
        <v>102.34735803264819</v>
      </c>
      <c r="H54" s="32">
        <f>IF('Tabl. II'!B54&gt;0,'Tabl. II'!H54*9/'Tabl. II'!B54,"X")</f>
        <v>7.8985783379744978</v>
      </c>
      <c r="I54" s="32">
        <f>IF('Tabl. II'!C54&gt;0,'Tabl. II'!I54*9/'Tabl. II'!C54,"X")</f>
        <v>7.4807819310527011</v>
      </c>
      <c r="J54" s="32">
        <f t="shared" si="9"/>
        <v>94.710486000839794</v>
      </c>
    </row>
    <row r="55" spans="1:10" ht="25.5" customHeight="1" x14ac:dyDescent="0.2">
      <c r="A55" s="48" t="s">
        <v>200</v>
      </c>
      <c r="B55" s="16" t="s">
        <v>189</v>
      </c>
      <c r="C55" s="16" t="s">
        <v>189</v>
      </c>
      <c r="D55" s="16" t="s">
        <v>189</v>
      </c>
      <c r="E55" s="16" t="s">
        <v>189</v>
      </c>
      <c r="F55" s="16" t="s">
        <v>189</v>
      </c>
      <c r="G55" s="16" t="s">
        <v>189</v>
      </c>
      <c r="H55" s="16" t="s">
        <v>189</v>
      </c>
      <c r="I55" s="16" t="s">
        <v>189</v>
      </c>
      <c r="J55" s="16" t="s">
        <v>189</v>
      </c>
    </row>
    <row r="56" spans="1:10" ht="69" customHeight="1" x14ac:dyDescent="0.2">
      <c r="A56" s="20" t="s">
        <v>55</v>
      </c>
      <c r="B56" s="16">
        <f>IF('Tabl. II'!B56&gt;0,'Tabl. II'!E56/'Tabl. II'!B56*100,"X")</f>
        <v>99.267481007868525</v>
      </c>
      <c r="C56" s="16">
        <f>IF('Tabl. II'!C56&gt;0,'Tabl. II'!F56/'Tabl. II'!C56*100,"X")</f>
        <v>99.439959121103726</v>
      </c>
      <c r="D56" s="16">
        <f t="shared" ref="D56:D65" si="10">C56*100/B56</f>
        <v>100.17375087136696</v>
      </c>
      <c r="E56" s="16">
        <f>IF('Tabl. II'!E56&gt;0,'Tabl. II'!H56/('Tabl. II'!E56/273.8),"X")</f>
        <v>41.125929980256856</v>
      </c>
      <c r="F56" s="16">
        <f>IF('Tabl. II'!F56&gt;0,'Tabl. II'!I56/('Tabl. II'!F56/273.8),"X")</f>
        <v>39.138807013216585</v>
      </c>
      <c r="G56" s="16">
        <f t="shared" ref="G56:G65" si="11">F56*100/E56</f>
        <v>95.168199313683061</v>
      </c>
      <c r="H56" s="32">
        <f>IF('Tabl. II'!B56&gt;0,'Tabl. II'!H56*9/'Tabl. II'!B56,"X")</f>
        <v>1.3419359846316545</v>
      </c>
      <c r="I56" s="32">
        <f>IF('Tabl. II'!C56&gt;0,'Tabl. II'!I56*9/'Tabl. II'!C56,"X")</f>
        <v>1.2793152784874808</v>
      </c>
      <c r="J56" s="32">
        <f t="shared" ref="J56:J65" si="12">I56*100/H56</f>
        <v>95.333554889254856</v>
      </c>
    </row>
    <row r="57" spans="1:10" ht="38.25" x14ac:dyDescent="0.2">
      <c r="A57" s="21" t="s">
        <v>56</v>
      </c>
      <c r="B57" s="16">
        <f>IF('Tabl. II'!B57&gt;0,'Tabl. II'!E57/'Tabl. II'!B57*100,"X")</f>
        <v>99.641148325358856</v>
      </c>
      <c r="C57" s="16">
        <f>IF('Tabl. II'!C57&gt;0,'Tabl. II'!F57/'Tabl. II'!C57*100,"X")</f>
        <v>98.334380892520429</v>
      </c>
      <c r="D57" s="16">
        <f t="shared" si="10"/>
        <v>98.688526321905243</v>
      </c>
      <c r="E57" s="16">
        <f>IF('Tabl. II'!E57&gt;0,'Tabl. II'!H57/('Tabl. II'!E57/273.8),"X")</f>
        <v>13.805042016806723</v>
      </c>
      <c r="F57" s="16">
        <f>IF('Tabl. II'!F57&gt;0,'Tabl. II'!I57/('Tabl. II'!F57/273.8),"X")</f>
        <v>15.950728210747386</v>
      </c>
      <c r="G57" s="16">
        <f t="shared" si="11"/>
        <v>115.54277191861084</v>
      </c>
      <c r="H57" s="32">
        <f>IF('Tabl. II'!B57&gt;0,'Tabl. II'!H57*9/'Tabl. II'!B57,"X")</f>
        <v>0.45215311004784686</v>
      </c>
      <c r="I57" s="32">
        <f>IF('Tabl. II'!C57&gt;0,'Tabl. II'!I57*9/'Tabl. II'!C57,"X")</f>
        <v>0.51557870162521324</v>
      </c>
      <c r="J57" s="32">
        <f t="shared" si="12"/>
        <v>114.02745887795723</v>
      </c>
    </row>
    <row r="58" spans="1:10" ht="25.5" x14ac:dyDescent="0.2">
      <c r="A58" s="20" t="s">
        <v>57</v>
      </c>
      <c r="B58" s="16">
        <f>IF('Tabl. II'!B58&gt;0,'Tabl. II'!E58/'Tabl. II'!B58*100,"X")</f>
        <v>98.988273166245108</v>
      </c>
      <c r="C58" s="16">
        <f>IF('Tabl. II'!C58&gt;0,'Tabl. II'!F58/'Tabl. II'!C58*100,"X")</f>
        <v>99.037501386885609</v>
      </c>
      <c r="D58" s="16">
        <f t="shared" si="10"/>
        <v>100.04973136621732</v>
      </c>
      <c r="E58" s="16">
        <f>IF('Tabl. II'!E58&gt;0,'Tabl. II'!H58/('Tabl. II'!E58/273.8),"X")</f>
        <v>12.329404347104695</v>
      </c>
      <c r="F58" s="16">
        <f>IF('Tabl. II'!F58&gt;0,'Tabl. II'!I58/('Tabl. II'!F58/273.8),"X")</f>
        <v>10.942797927461141</v>
      </c>
      <c r="G58" s="16">
        <f t="shared" si="11"/>
        <v>88.753662540322395</v>
      </c>
      <c r="H58" s="32">
        <f>IF('Tabl. II'!B58&gt;0,'Tabl. II'!H58*9/'Tabl. II'!B58,"X")</f>
        <v>0.40117596820287094</v>
      </c>
      <c r="I58" s="32">
        <f>IF('Tabl. II'!C58&gt;0,'Tabl. II'!I58*9/'Tabl. II'!C58,"X")</f>
        <v>0.35623543770109839</v>
      </c>
      <c r="J58" s="32">
        <f t="shared" si="12"/>
        <v>88.79780094927159</v>
      </c>
    </row>
    <row r="59" spans="1:10" x14ac:dyDescent="0.2">
      <c r="A59" s="21" t="s">
        <v>58</v>
      </c>
      <c r="B59" s="16">
        <f>IF('Tabl. II'!B59&gt;0,'Tabl. II'!E59/'Tabl. II'!B59*100,"X")</f>
        <v>96.762785636561475</v>
      </c>
      <c r="C59" s="16">
        <f>IF('Tabl. II'!C59&gt;0,'Tabl. II'!F59/'Tabl. II'!C59*100,"X")</f>
        <v>98.751857355126305</v>
      </c>
      <c r="D59" s="16">
        <f t="shared" si="10"/>
        <v>102.05561642885699</v>
      </c>
      <c r="E59" s="16">
        <f>IF('Tabl. II'!E59&gt;0,'Tabl. II'!H59/('Tabl. II'!E59/273.8),"X")</f>
        <v>37.332864773685692</v>
      </c>
      <c r="F59" s="16">
        <f>IF('Tabl. II'!F59&gt;0,'Tabl. II'!I59/('Tabl. II'!F59/273.8),"X")</f>
        <v>41.444899187481191</v>
      </c>
      <c r="G59" s="16">
        <f t="shared" si="11"/>
        <v>111.01451613403611</v>
      </c>
      <c r="H59" s="32">
        <f>IF('Tabl. II'!B59&gt;0,'Tabl. II'!H59*9/'Tabl. II'!B59,"X")</f>
        <v>1.1874319912948856</v>
      </c>
      <c r="I59" s="32">
        <f>IF('Tabl. II'!C59&gt;0,'Tabl. II'!I59*9/'Tabl. II'!C59,"X")</f>
        <v>1.3453194650817237</v>
      </c>
      <c r="J59" s="32">
        <f t="shared" si="12"/>
        <v>113.29654876610348</v>
      </c>
    </row>
    <row r="60" spans="1:10" ht="25.5" x14ac:dyDescent="0.2">
      <c r="A60" s="28" t="s">
        <v>198</v>
      </c>
      <c r="B60" s="16">
        <f>IF('Tabl. II'!B60&gt;0,'Tabl. II'!E60/'Tabl. II'!B60*100,"X")</f>
        <v>91.033827642619656</v>
      </c>
      <c r="C60" s="16">
        <f>IF('Tabl. II'!C60&gt;0,'Tabl. II'!F60/'Tabl. II'!C60*100,"X")</f>
        <v>93.476476322405205</v>
      </c>
      <c r="D60" s="16">
        <f t="shared" si="10"/>
        <v>102.68323187439167</v>
      </c>
      <c r="E60" s="16">
        <f>IF('Tabl. II'!E60&gt;0,'Tabl. II'!H60/('Tabl. II'!E60/273.8),"X")</f>
        <v>97.972782608695653</v>
      </c>
      <c r="F60" s="16">
        <f>IF('Tabl. II'!F60&gt;0,'Tabl. II'!I60/('Tabl. II'!F60/273.8),"X")</f>
        <v>87.334378001591702</v>
      </c>
      <c r="G60" s="16">
        <f t="shared" si="11"/>
        <v>89.141469371556127</v>
      </c>
      <c r="H60" s="32">
        <f>IF('Tabl. II'!B60&gt;0,'Tabl. II'!H60*9/'Tabl. II'!B60,"X")</f>
        <v>2.9316850493429731</v>
      </c>
      <c r="I60" s="32">
        <f>IF('Tabl. II'!C60&gt;0,'Tabl. II'!I60*9/'Tabl. II'!C60,"X")</f>
        <v>2.6834692935200861</v>
      </c>
      <c r="J60" s="32">
        <f t="shared" si="12"/>
        <v>91.533341691034806</v>
      </c>
    </row>
    <row r="61" spans="1:10" x14ac:dyDescent="0.2">
      <c r="A61" s="18" t="s">
        <v>199</v>
      </c>
      <c r="B61" s="16">
        <f>IF('Tabl. II'!B61&gt;0,'Tabl. II'!E61/'Tabl. II'!B61*100,"X")</f>
        <v>97.609355340093259</v>
      </c>
      <c r="C61" s="16">
        <f>IF('Tabl. II'!C61&gt;0,'Tabl. II'!F61/'Tabl. II'!C61*100,"X")</f>
        <v>99.68357332844171</v>
      </c>
      <c r="D61" s="16">
        <f t="shared" si="10"/>
        <v>102.12501965730785</v>
      </c>
      <c r="E61" s="16">
        <f>IF('Tabl. II'!E61&gt;0,'Tabl. II'!H61/('Tabl. II'!E61/273.8),"X")</f>
        <v>28.764778586593874</v>
      </c>
      <c r="F61" s="16">
        <f>IF('Tabl. II'!F61&gt;0,'Tabl. II'!I61/('Tabl. II'!F61/273.8),"X")</f>
        <v>26.048599162717949</v>
      </c>
      <c r="G61" s="16">
        <f t="shared" si="11"/>
        <v>90.557273313614758</v>
      </c>
      <c r="H61" s="16">
        <f>IF('Tabl. II'!B61&gt;0,'Tabl. II'!H61*9/'Tabl. II'!B61,"X")</f>
        <v>0.92291466212715567</v>
      </c>
      <c r="I61" s="16">
        <f>IF('Tabl. II'!C61&gt;0,'Tabl. II'!I61*9/'Tabl. II'!C61,"X")</f>
        <v>0.85352655232504815</v>
      </c>
      <c r="J61" s="16">
        <f t="shared" si="12"/>
        <v>92.481633172651073</v>
      </c>
    </row>
    <row r="62" spans="1:10" ht="25.5" x14ac:dyDescent="0.2">
      <c r="A62" s="20" t="s">
        <v>54</v>
      </c>
      <c r="B62" s="16">
        <f>IF('Tabl. II'!B62&gt;0,'Tabl. II'!E62/'Tabl. II'!B62*100,"X")</f>
        <v>98.600523826277325</v>
      </c>
      <c r="C62" s="16">
        <f>IF('Tabl. II'!C62&gt;0,'Tabl. II'!F62/'Tabl. II'!C62*100,"X")</f>
        <v>101.96130753835891</v>
      </c>
      <c r="D62" s="16">
        <f t="shared" si="10"/>
        <v>103.40848464253891</v>
      </c>
      <c r="E62" s="16">
        <f>IF('Tabl. II'!E62&gt;0,'Tabl. II'!H62/('Tabl. II'!E62/273.8),"X")</f>
        <v>44.386797763945609</v>
      </c>
      <c r="F62" s="16">
        <f>IF('Tabl. II'!F62&gt;0,'Tabl. II'!I62/('Tabl. II'!F62/273.8),"X")</f>
        <v>38.790124749193055</v>
      </c>
      <c r="G62" s="16">
        <f t="shared" si="11"/>
        <v>87.391131379838797</v>
      </c>
      <c r="H62" s="16">
        <f>IF('Tabl. II'!B62&gt;0,'Tabl. II'!H62*9/'Tabl. II'!B62,"X")</f>
        <v>1.4386067784683945</v>
      </c>
      <c r="I62" s="16">
        <f>IF('Tabl. II'!C62&gt;0,'Tabl. II'!I62*9/'Tabl. II'!C62,"X")</f>
        <v>1.3000667111407604</v>
      </c>
      <c r="J62" s="16">
        <f t="shared" si="12"/>
        <v>90.369844671861628</v>
      </c>
    </row>
    <row r="63" spans="1:10" x14ac:dyDescent="0.2">
      <c r="A63" s="20" t="s">
        <v>53</v>
      </c>
      <c r="B63" s="16">
        <f>IF('Tabl. II'!B63&gt;0,'Tabl. II'!E63/'Tabl. II'!B63*100,"X")</f>
        <v>98.550673028986537</v>
      </c>
      <c r="C63" s="16">
        <f>IF('Tabl. II'!C63&gt;0,'Tabl. II'!F63/'Tabl. II'!C63*100,"X")</f>
        <v>96.859063890603181</v>
      </c>
      <c r="D63" s="16">
        <f t="shared" si="10"/>
        <v>98.28351335775676</v>
      </c>
      <c r="E63" s="16">
        <f>IF('Tabl. II'!E63&gt;0,'Tabl. II'!H63/('Tabl. II'!E63/273.8),"X")</f>
        <v>36.457199638663056</v>
      </c>
      <c r="F63" s="16">
        <f>IF('Tabl. II'!F63&gt;0,'Tabl. II'!I63/('Tabl. II'!F63/273.8),"X")</f>
        <v>36.919845741113349</v>
      </c>
      <c r="G63" s="16">
        <f t="shared" si="11"/>
        <v>101.2690116274308</v>
      </c>
      <c r="H63" s="16">
        <f>IF('Tabl. II'!B63&gt;0,'Tabl. II'!H63*9/'Tabl. II'!B63,"X")</f>
        <v>1.1810056263798874</v>
      </c>
      <c r="I63" s="16">
        <f>IF('Tabl. II'!C63&gt;0,'Tabl. II'!I63*9/'Tabl. II'!C63,"X")</f>
        <v>1.1754636697307306</v>
      </c>
      <c r="J63" s="16">
        <f t="shared" si="12"/>
        <v>99.530742570114214</v>
      </c>
    </row>
    <row r="64" spans="1:10" x14ac:dyDescent="0.2">
      <c r="A64" s="20" t="s">
        <v>22</v>
      </c>
      <c r="B64" s="16">
        <f>IF('Tabl. II'!B64&gt;0,'Tabl. II'!E64/'Tabl. II'!B64*100,"X")</f>
        <v>100.90805902383654</v>
      </c>
      <c r="C64" s="16">
        <f>IF('Tabl. II'!C64&gt;0,'Tabl. II'!F64/'Tabl. II'!C64*100,"X")</f>
        <v>105.63549160671464</v>
      </c>
      <c r="D64" s="16">
        <f t="shared" si="10"/>
        <v>104.68489100732914</v>
      </c>
      <c r="E64" s="16">
        <f>IF('Tabl. II'!E64&gt;0,'Tabl. II'!H64/('Tabl. II'!E64/273.8),"X")</f>
        <v>83.772328458942638</v>
      </c>
      <c r="F64" s="16">
        <f>IF('Tabl. II'!F64&gt;0,'Tabl. II'!I64/('Tabl. II'!F64/273.8),"X")</f>
        <v>78.938933030646993</v>
      </c>
      <c r="G64" s="16">
        <f t="shared" si="11"/>
        <v>94.230319823729715</v>
      </c>
      <c r="H64" s="16">
        <f>IF('Tabl. II'!B64&gt;0,'Tabl. II'!H64*9/'Tabl. II'!B64,"X")</f>
        <v>2.778660612939841</v>
      </c>
      <c r="I64" s="16">
        <f>IF('Tabl. II'!C64&gt;0,'Tabl. II'!I64*9/'Tabl. II'!C64,"X")</f>
        <v>2.7410071942446042</v>
      </c>
      <c r="J64" s="16">
        <f t="shared" si="12"/>
        <v>98.644907603329102</v>
      </c>
    </row>
    <row r="65" spans="1:10" ht="14.25" customHeight="1" x14ac:dyDescent="0.2">
      <c r="A65" s="18" t="s">
        <v>196</v>
      </c>
      <c r="B65" s="16">
        <f>IF('Tabl. II'!B65&gt;0,'Tabl. II'!E65/'Tabl. II'!B65*100,"X")</f>
        <v>96.846631629240321</v>
      </c>
      <c r="C65" s="16">
        <f>IF('Tabl. II'!C65&gt;0,'Tabl. II'!F65/'Tabl. II'!C65*100,"X")</f>
        <v>98.818897637795274</v>
      </c>
      <c r="D65" s="16">
        <f t="shared" si="10"/>
        <v>102.03648384603133</v>
      </c>
      <c r="E65" s="16">
        <f>IF('Tabl. II'!E65&gt;0,'Tabl. II'!H65/('Tabl. II'!E65/273.8),"X")</f>
        <v>31.47281697089295</v>
      </c>
      <c r="F65" s="16">
        <f>IF('Tabl. II'!F65&gt;0,'Tabl. II'!I65/('Tabl. II'!F65/273.8),"X")</f>
        <v>33.997742363877826</v>
      </c>
      <c r="G65" s="16">
        <f t="shared" si="11"/>
        <v>108.02255926223576</v>
      </c>
      <c r="H65" s="16">
        <f>IF('Tabl. II'!B65&gt;0,'Tabl. II'!H65*9/'Tabl. II'!B65,"X")</f>
        <v>1.0019111323459149</v>
      </c>
      <c r="I65" s="16">
        <f>IF('Tabl. II'!C65&gt;0,'Tabl. II'!I65*9/'Tabl. II'!C65,"X")</f>
        <v>1.1043307086614174</v>
      </c>
      <c r="J65" s="16">
        <f t="shared" si="12"/>
        <v>110.22242123168081</v>
      </c>
    </row>
    <row r="66" spans="1:10" ht="14.25" customHeight="1" x14ac:dyDescent="0.2">
      <c r="A66" s="176" t="s">
        <v>59</v>
      </c>
      <c r="B66" s="176"/>
      <c r="C66" s="176"/>
      <c r="D66" s="176"/>
      <c r="E66" s="176"/>
      <c r="F66" s="176"/>
      <c r="G66" s="176"/>
      <c r="H66" s="176"/>
      <c r="I66" s="176"/>
    </row>
    <row r="67" spans="1:10" ht="26.25" thickBot="1" x14ac:dyDescent="0.25">
      <c r="A67" s="70" t="s">
        <v>25</v>
      </c>
      <c r="B67" s="72">
        <f>IF('Tabl. II'!B67&gt;0,'Tabl. II'!E67/'Tabl. II'!B67*100,"X")</f>
        <v>92.943859224280573</v>
      </c>
      <c r="C67" s="72">
        <f>IF('Tabl. II'!C67&gt;0,'Tabl. II'!F67/'Tabl. II'!C67*100,"X")</f>
        <v>94.933856578249447</v>
      </c>
      <c r="D67" s="72">
        <f t="shared" ref="D67:D70" si="13">C67*100/B67</f>
        <v>102.14107459123993</v>
      </c>
      <c r="E67" s="36">
        <f>IF('Tabl. II'!E67&gt;0,'Tabl. II'!H67/('Tabl. II'!E67/273.8),"X")</f>
        <v>168.70028269072941</v>
      </c>
      <c r="F67" s="36">
        <f>IF('Tabl. II'!F67&gt;0,'Tabl. II'!I67/('Tabl. II'!F67/273.8),"X")</f>
        <v>164.93102839858847</v>
      </c>
      <c r="G67" s="36">
        <f t="shared" ref="G67:G70" si="14">F67*100/E67</f>
        <v>97.765709557789563</v>
      </c>
      <c r="H67" s="72">
        <f>IF('Tabl. II'!B67&gt;0,'Tabl. II'!H67*9/'Tabl. II'!B67,"X")</f>
        <v>5.1540138031238651</v>
      </c>
      <c r="I67" s="72">
        <f>IF('Tabl. II'!C67&gt;0,'Tabl. II'!I67*9/'Tabl. II'!C67,"X")</f>
        <v>5.1467438771969709</v>
      </c>
      <c r="J67" s="72">
        <f t="shared" ref="J67:J70" si="15">I67*100/H67</f>
        <v>99.858946324076811</v>
      </c>
    </row>
    <row r="68" spans="1:10" ht="28.5" thickTop="1" x14ac:dyDescent="0.2">
      <c r="A68" s="20" t="s">
        <v>60</v>
      </c>
      <c r="B68" s="16">
        <f>IF('Tabl. II'!B68&gt;0,'Tabl. II'!E68/'Tabl. II'!B68*100,"X")</f>
        <v>91.921989717516269</v>
      </c>
      <c r="C68" s="16">
        <f>IF('Tabl. II'!C68&gt;0,'Tabl. II'!F68/'Tabl. II'!C68*100,"X")</f>
        <v>95.923187918799783</v>
      </c>
      <c r="D68" s="16">
        <f t="shared" si="13"/>
        <v>104.35281939999288</v>
      </c>
      <c r="E68" s="16">
        <f>IF('Tabl. II'!E68&gt;0,'Tabl. II'!H68/('Tabl. II'!E68/273.8),"X")</f>
        <v>280.59230594596823</v>
      </c>
      <c r="F68" s="16">
        <f>IF('Tabl. II'!F68&gt;0,'Tabl. II'!I68/('Tabl. II'!F68/273.8),"X")</f>
        <v>274.78171589890474</v>
      </c>
      <c r="G68" s="16">
        <f t="shared" si="14"/>
        <v>97.929169858213285</v>
      </c>
      <c r="H68" s="32">
        <f>IF('Tabl. II'!B68&gt;0,'Tabl. II'!H68*9/'Tabl. II'!B68,"X")</f>
        <v>8.4782113790290445</v>
      </c>
      <c r="I68" s="32">
        <f>IF('Tabl. II'!C68&gt;0,'Tabl. II'!I68*9/'Tabl. II'!C68,"X")</f>
        <v>8.6640410349666936</v>
      </c>
      <c r="J68" s="32">
        <f t="shared" si="15"/>
        <v>102.19184976205359</v>
      </c>
    </row>
    <row r="69" spans="1:10" x14ac:dyDescent="0.2">
      <c r="A69" s="21" t="s">
        <v>61</v>
      </c>
      <c r="B69" s="16">
        <f>IF('Tabl. II'!B69&gt;0,'Tabl. II'!E69/'Tabl. II'!B69*100,"X")</f>
        <v>68.75</v>
      </c>
      <c r="C69" s="16">
        <f>IF('Tabl. II'!C69&gt;0,'Tabl. II'!F69/'Tabl. II'!C69*100,"X")</f>
        <v>115.74074074074075</v>
      </c>
      <c r="D69" s="16">
        <f t="shared" si="13"/>
        <v>168.35016835016836</v>
      </c>
      <c r="E69" s="16">
        <f>IF('Tabl. II'!E69&gt;0,'Tabl. II'!H69/('Tabl. II'!E69/273.8),"X")</f>
        <v>768.85252525252531</v>
      </c>
      <c r="F69" s="16">
        <f>IF('Tabl. II'!F69&gt;0,'Tabl. II'!I69/('Tabl. II'!F69/273.8),"X")</f>
        <v>560.74240000000009</v>
      </c>
      <c r="G69" s="16">
        <f t="shared" si="14"/>
        <v>72.932374100719429</v>
      </c>
      <c r="H69" s="32">
        <f>IF('Tabl. II'!B69&gt;0,'Tabl. II'!H69*9/'Tabl. II'!B69,"X")</f>
        <v>17.375</v>
      </c>
      <c r="I69" s="32">
        <f>IF('Tabl. II'!C69&gt;0,'Tabl. II'!I69*9/'Tabl. II'!C69,"X")</f>
        <v>21.333333333333332</v>
      </c>
      <c r="J69" s="32">
        <f t="shared" si="15"/>
        <v>122.78177458033571</v>
      </c>
    </row>
    <row r="70" spans="1:10" ht="15" x14ac:dyDescent="0.2">
      <c r="A70" s="21" t="s">
        <v>62</v>
      </c>
      <c r="B70" s="16">
        <f>IF('Tabl. II'!B70&gt;0,'Tabl. II'!E70/'Tabl. II'!B70*100,"X")</f>
        <v>89.480291237760483</v>
      </c>
      <c r="C70" s="16">
        <f>IF('Tabl. II'!C70&gt;0,'Tabl. II'!F70/'Tabl. II'!C70*100,"X")</f>
        <v>98.366546880104551</v>
      </c>
      <c r="D70" s="16">
        <f t="shared" si="13"/>
        <v>109.93096414799562</v>
      </c>
      <c r="E70" s="16">
        <f>IF('Tabl. II'!E70&gt;0,'Tabl. II'!H70/('Tabl. II'!E70/273.8),"X")</f>
        <v>183.48082678638235</v>
      </c>
      <c r="F70" s="16">
        <f>IF('Tabl. II'!F70&gt;0,'Tabl. II'!I70/('Tabl. II'!F70/273.8),"X")</f>
        <v>168.658435735636</v>
      </c>
      <c r="G70" s="16">
        <f t="shared" si="14"/>
        <v>91.921558611678094</v>
      </c>
      <c r="H70" s="32">
        <f>IF('Tabl. II'!B70&gt;0,'Tabl. II'!H70*9/'Tabl. II'!B70,"X")</f>
        <v>5.3966859151393418</v>
      </c>
      <c r="I70" s="32">
        <f>IF('Tabl. II'!C70&gt;0,'Tabl. II'!I70*9/'Tabl. II'!C70,"X")</f>
        <v>5.4533649134269844</v>
      </c>
      <c r="J70" s="32">
        <f t="shared" si="15"/>
        <v>101.05025564168263</v>
      </c>
    </row>
    <row r="71" spans="1:10" x14ac:dyDescent="0.2">
      <c r="A71" s="21" t="s">
        <v>63</v>
      </c>
      <c r="B71" s="16">
        <f>IF('Tabl. II'!B71&gt;0,'Tabl. II'!E71/'Tabl. II'!B71*100,"X")</f>
        <v>102.33353151010702</v>
      </c>
      <c r="C71" s="16">
        <f>IF('Tabl. II'!C71&gt;0,'Tabl. II'!F71/'Tabl. II'!C71*100,"X")</f>
        <v>101.74788920159976</v>
      </c>
      <c r="D71" s="16">
        <f t="shared" ref="D71:D85" si="16">C71*100/B71</f>
        <v>99.427712207460146</v>
      </c>
      <c r="E71" s="16">
        <f>IF('Tabl. II'!E71&gt;0,'Tabl. II'!H71/('Tabl. II'!E71/273.8),"X")</f>
        <v>14.356107480029049</v>
      </c>
      <c r="F71" s="16">
        <f>IF('Tabl. II'!F71&gt;0,'Tabl. II'!I71/('Tabl. II'!F71/273.8),"X")</f>
        <v>21.6839714660067</v>
      </c>
      <c r="G71" s="16">
        <f t="shared" ref="G71:G85" si="17">F71*100/E71</f>
        <v>151.04352970449358</v>
      </c>
      <c r="H71" s="32">
        <f>IF('Tabl. II'!B71&gt;0,'Tabl. II'!H71*9/'Tabl. II'!B71,"X")</f>
        <v>0.48290725326991679</v>
      </c>
      <c r="I71" s="32">
        <f>IF('Tabl. II'!C71&gt;0,'Tabl. II'!I71*9/'Tabl. II'!C71,"X")</f>
        <v>0.72522589246037628</v>
      </c>
      <c r="J71" s="32">
        <f t="shared" ref="J71:J85" si="18">I71*100/H71</f>
        <v>150.17912602257346</v>
      </c>
    </row>
    <row r="72" spans="1:10" x14ac:dyDescent="0.2">
      <c r="A72" s="23" t="s">
        <v>64</v>
      </c>
      <c r="B72" s="16"/>
      <c r="C72" s="16"/>
      <c r="D72" s="16"/>
      <c r="E72" s="16"/>
      <c r="F72" s="16"/>
      <c r="G72" s="16"/>
      <c r="H72" s="32"/>
      <c r="I72" s="32"/>
      <c r="J72" s="16"/>
    </row>
    <row r="73" spans="1:10" ht="15.75" customHeight="1" x14ac:dyDescent="0.2">
      <c r="A73" s="24" t="s">
        <v>65</v>
      </c>
      <c r="B73" s="17">
        <f>IF('Tabl. II'!B73&gt;0,'Tabl. II'!E73/'Tabl. II'!B73*100,"X")</f>
        <v>101.79201737713821</v>
      </c>
      <c r="C73" s="17">
        <f>IF('Tabl. II'!C73&gt;0,'Tabl. II'!F73/'Tabl. II'!C73*100,"X")</f>
        <v>102.33199598796389</v>
      </c>
      <c r="D73" s="17">
        <f t="shared" si="16"/>
        <v>100.53047245229955</v>
      </c>
      <c r="E73" s="17">
        <f>IF('Tabl. II'!E73&gt;0,'Tabl. II'!H73/('Tabl. II'!E73/273.8),"X")</f>
        <v>19.937956788476928</v>
      </c>
      <c r="F73" s="17">
        <f>IF('Tabl. II'!F73&gt;0,'Tabl. II'!I73/('Tabl. II'!F73/273.8),"X")</f>
        <v>22.207253124234256</v>
      </c>
      <c r="G73" s="17">
        <f t="shared" si="17"/>
        <v>111.3817898184475</v>
      </c>
      <c r="H73" s="49">
        <f>IF('Tabl. II'!B73&gt;0,'Tabl. II'!H73*9/'Tabl. II'!B73,"X")</f>
        <v>0.66711919630735816</v>
      </c>
      <c r="I73" s="49">
        <f>IF('Tabl. II'!C73&gt;0,'Tabl. II'!I73*9/'Tabl. II'!C73,"X")</f>
        <v>0.74699097291875627</v>
      </c>
      <c r="J73" s="49">
        <f t="shared" si="18"/>
        <v>111.97263953031255</v>
      </c>
    </row>
    <row r="74" spans="1:10" x14ac:dyDescent="0.2">
      <c r="A74" s="43" t="s">
        <v>66</v>
      </c>
      <c r="B74" s="17">
        <f>IF('Tabl. II'!B74&gt;0,'Tabl. II'!E74/'Tabl. II'!B74*100,"X")</f>
        <v>80.952380952380949</v>
      </c>
      <c r="C74" s="17">
        <f>IF('Tabl. II'!C74&gt;0,'Tabl. II'!F74/'Tabl. II'!C74*100,"X")</f>
        <v>105.81395348837211</v>
      </c>
      <c r="D74" s="17">
        <f t="shared" si="16"/>
        <v>130.71135430916553</v>
      </c>
      <c r="E74" s="17">
        <f>IF('Tabl. II'!E74&gt;0,'Tabl. II'!H74/('Tabl. II'!E74/273.8),"X")</f>
        <v>134.21568627450981</v>
      </c>
      <c r="F74" s="17">
        <f>IF('Tabl. II'!F74&gt;0,'Tabl. II'!I74/('Tabl. II'!F74/273.8),"X")</f>
        <v>75.219780219780233</v>
      </c>
      <c r="G74" s="17">
        <f t="shared" si="17"/>
        <v>56.043956043956051</v>
      </c>
      <c r="H74" s="49">
        <f>IF('Tabl. II'!B74&gt;0,'Tabl. II'!H74*9/'Tabl. II'!B74,"X")</f>
        <v>3.5714285714285716</v>
      </c>
      <c r="I74" s="49">
        <f>IF('Tabl. II'!C74&gt;0,'Tabl. II'!I74*9/'Tabl. II'!C74,"X")</f>
        <v>2.6162790697674421</v>
      </c>
      <c r="J74" s="49">
        <f t="shared" si="18"/>
        <v>73.255813953488371</v>
      </c>
    </row>
    <row r="75" spans="1:10" x14ac:dyDescent="0.2">
      <c r="A75" s="43" t="s">
        <v>67</v>
      </c>
      <c r="B75" s="17">
        <f>IF('Tabl. II'!B75&gt;0,'Tabl. II'!E75/'Tabl. II'!B75*100,"X")</f>
        <v>105.0632911392405</v>
      </c>
      <c r="C75" s="17">
        <f>IF('Tabl. II'!C75&gt;0,'Tabl. II'!F75/'Tabl. II'!C75*100,"X")</f>
        <v>111.53846153846155</v>
      </c>
      <c r="D75" s="17">
        <f t="shared" si="16"/>
        <v>106.1631139944393</v>
      </c>
      <c r="E75" s="17">
        <f>IF('Tabl. II'!E75&gt;0,'Tabl. II'!H75/('Tabl. II'!E75/273.8),"X")</f>
        <v>16.493975903614459</v>
      </c>
      <c r="F75" s="17">
        <f>IF('Tabl. II'!F75&gt;0,'Tabl. II'!I75/('Tabl. II'!F75/273.8),"X")</f>
        <v>9.4413793103448285</v>
      </c>
      <c r="G75" s="17">
        <f t="shared" si="17"/>
        <v>57.241379310344826</v>
      </c>
      <c r="H75" s="49">
        <f>IF('Tabl. II'!B75&gt;0,'Tabl. II'!H75*9/'Tabl. II'!B75,"X")</f>
        <v>0.569620253164557</v>
      </c>
      <c r="I75" s="49">
        <f>IF('Tabl. II'!C75&gt;0,'Tabl. II'!I75*9/'Tabl. II'!C75,"X")</f>
        <v>0.34615384615384615</v>
      </c>
      <c r="J75" s="49">
        <f t="shared" si="18"/>
        <v>60.769230769230759</v>
      </c>
    </row>
    <row r="76" spans="1:10" x14ac:dyDescent="0.2">
      <c r="A76" s="43" t="s">
        <v>68</v>
      </c>
      <c r="B76" s="17">
        <f>IF('Tabl. II'!B76&gt;0,'Tabl. II'!E76/'Tabl. II'!B76*100,"X")</f>
        <v>103.41026524285222</v>
      </c>
      <c r="C76" s="17">
        <f>IF('Tabl. II'!C76&gt;0,'Tabl. II'!F76/'Tabl. II'!C76*100,"X")</f>
        <v>100.6412674462467</v>
      </c>
      <c r="D76" s="17">
        <f t="shared" si="16"/>
        <v>97.322318253315842</v>
      </c>
      <c r="E76" s="17">
        <f>IF('Tabl. II'!E76&gt;0,'Tabl. II'!H76/('Tabl. II'!E76/273.8),"X")</f>
        <v>5.2899400399733514</v>
      </c>
      <c r="F76" s="17">
        <f>IF('Tabl. II'!F76&gt;0,'Tabl. II'!I76/('Tabl. II'!F76/273.8),"X")</f>
        <v>19.190629685157422</v>
      </c>
      <c r="G76" s="17">
        <f t="shared" si="17"/>
        <v>362.77593961639866</v>
      </c>
      <c r="H76" s="49">
        <f>IF('Tabl. II'!B76&gt;0,'Tabl. II'!H76*9/'Tabl. II'!B76,"X")</f>
        <v>0.17981398553220806</v>
      </c>
      <c r="I76" s="49">
        <f>IF('Tabl. II'!C76&gt;0,'Tabl. II'!I76*9/'Tabl. II'!C76,"X")</f>
        <v>0.63485477178423233</v>
      </c>
      <c r="J76" s="49">
        <f t="shared" si="18"/>
        <v>353.06195449992845</v>
      </c>
    </row>
    <row r="77" spans="1:10" x14ac:dyDescent="0.2">
      <c r="A77" s="21" t="s">
        <v>69</v>
      </c>
      <c r="B77" s="17">
        <f>IF('Tabl. II'!B77&gt;0,'Tabl. II'!E77/'Tabl. II'!B77*100,"X")</f>
        <v>99.268894796809732</v>
      </c>
      <c r="C77" s="17">
        <f>IF('Tabl. II'!C77&gt;0,'Tabl. II'!F77/'Tabl. II'!C77*100,"X")</f>
        <v>101.79811287163967</v>
      </c>
      <c r="D77" s="17">
        <f t="shared" si="16"/>
        <v>102.54784550589278</v>
      </c>
      <c r="E77" s="17">
        <f>IF('Tabl. II'!E77&gt;0,'Tabl. II'!H77/('Tabl. II'!E77/273.8),"X")</f>
        <v>34.123519846963177</v>
      </c>
      <c r="F77" s="17">
        <f>IF('Tabl. II'!F77&gt;0,'Tabl. II'!I77/('Tabl. II'!F77/273.8),"X")</f>
        <v>29.831654424623999</v>
      </c>
      <c r="G77" s="17">
        <f t="shared" si="17"/>
        <v>87.422559449941588</v>
      </c>
      <c r="H77" s="49">
        <f>IF('Tabl. II'!B77&gt;0,'Tabl. II'!H77*9/'Tabl. II'!B77,"X")</f>
        <v>1.1134637295860235</v>
      </c>
      <c r="I77" s="49">
        <f>IF('Tabl. II'!C77&gt;0,'Tabl. II'!I77*9/'Tabl. II'!C77,"X")</f>
        <v>0.99821969022609935</v>
      </c>
      <c r="J77" s="49">
        <f t="shared" si="18"/>
        <v>89.64995120202336</v>
      </c>
    </row>
    <row r="78" spans="1:10" x14ac:dyDescent="0.2">
      <c r="A78" s="20" t="s">
        <v>241</v>
      </c>
      <c r="B78" s="16">
        <f>IF('Tabl. II'!B78&gt;0,'Tabl. II'!E78/'Tabl. II'!B78*100,"X")</f>
        <v>98.188598827916877</v>
      </c>
      <c r="C78" s="16">
        <f>IF('Tabl. II'!C78&gt;0,'Tabl. II'!F78/'Tabl. II'!C78*100,"X")</f>
        <v>97.84709094727998</v>
      </c>
      <c r="D78" s="16">
        <f t="shared" si="16"/>
        <v>99.652191919720309</v>
      </c>
      <c r="E78" s="16">
        <f>IF('Tabl. II'!E78&gt;0,'Tabl. II'!H78/('Tabl. II'!E78/273.8),"X")</f>
        <v>58.3849158979924</v>
      </c>
      <c r="F78" s="16">
        <f>IF('Tabl. II'!F78&gt;0,'Tabl. II'!I78/('Tabl. II'!F78/273.8),"X")</f>
        <v>57.980830739508427</v>
      </c>
      <c r="G78" s="16">
        <f t="shared" si="17"/>
        <v>99.307894595258176</v>
      </c>
      <c r="H78" s="32">
        <f>IF('Tabl. II'!B78&gt;0,'Tabl. II'!H78*9/'Tabl. II'!B78,"X")</f>
        <v>1.8843899840170484</v>
      </c>
      <c r="I78" s="32">
        <f>IF('Tabl. II'!C78&gt;0,'Tabl. II'!I78*9/'Tabl. II'!C78,"X")</f>
        <v>1.8648393194706994</v>
      </c>
      <c r="J78" s="32">
        <f t="shared" si="18"/>
        <v>98.962493713500223</v>
      </c>
    </row>
    <row r="79" spans="1:10" ht="15.75" customHeight="1" x14ac:dyDescent="0.2">
      <c r="A79" s="50" t="s">
        <v>72</v>
      </c>
      <c r="B79" s="16">
        <f>IF('Tabl. II'!B79&gt;0,'Tabl. II'!E79/'Tabl. II'!B79*100,"X")</f>
        <v>102.56410256410255</v>
      </c>
      <c r="C79" s="16">
        <f>IF('Tabl. II'!C79&gt;0,'Tabl. II'!F79/'Tabl. II'!C79*100,"X")</f>
        <v>94.73684210526315</v>
      </c>
      <c r="D79" s="16">
        <f t="shared" si="16"/>
        <v>92.368421052631575</v>
      </c>
      <c r="E79" s="16">
        <f>IF('Tabl. II'!E79&gt;0,'Tabl. II'!H79/('Tabl. II'!E79/273.8),"X")</f>
        <v>41.070000000000007</v>
      </c>
      <c r="F79" s="16">
        <f>IF('Tabl. II'!F79&gt;0,'Tabl. II'!I79/('Tabl. II'!F79/273.8),"X")</f>
        <v>60.844444444444449</v>
      </c>
      <c r="G79" s="16">
        <f t="shared" si="17"/>
        <v>148.14814814814815</v>
      </c>
      <c r="H79" s="32">
        <f>IF('Tabl. II'!B79&gt;0,'Tabl. II'!H79*9/'Tabl. II'!B79,"X")</f>
        <v>1.3846153846153846</v>
      </c>
      <c r="I79" s="32">
        <f>IF('Tabl. II'!C79&gt;0,'Tabl. II'!I79*9/'Tabl. II'!C79,"X")</f>
        <v>1.8947368421052631</v>
      </c>
      <c r="J79" s="32">
        <f t="shared" si="18"/>
        <v>136.84210526315789</v>
      </c>
    </row>
    <row r="80" spans="1:10" ht="27.75" x14ac:dyDescent="0.2">
      <c r="A80" s="20" t="s">
        <v>70</v>
      </c>
      <c r="B80" s="16">
        <f>IF('Tabl. II'!B80&gt;0,'Tabl. II'!E80/'Tabl. II'!B80*100,"X")</f>
        <v>88.34665254139702</v>
      </c>
      <c r="C80" s="16">
        <f>IF('Tabl. II'!C80&gt;0,'Tabl. II'!F80/'Tabl. II'!C80*100,"X")</f>
        <v>89.002888304522131</v>
      </c>
      <c r="D80" s="16">
        <f t="shared" si="16"/>
        <v>100.74279640965187</v>
      </c>
      <c r="E80" s="16">
        <f>IF('Tabl. II'!E80&gt;0,'Tabl. II'!H80/('Tabl. II'!E80/273.8),"X")</f>
        <v>151.19275827011808</v>
      </c>
      <c r="F80" s="16">
        <f>IF('Tabl. II'!F80&gt;0,'Tabl. II'!I80/('Tabl. II'!F80/273.8),"X")</f>
        <v>152.08458781362009</v>
      </c>
      <c r="G80" s="16">
        <f t="shared" si="17"/>
        <v>100.58986260566044</v>
      </c>
      <c r="H80" s="32">
        <f>IF('Tabl. II'!B80&gt;0,'Tabl. II'!H80*9/'Tabl. II'!B80,"X")</f>
        <v>4.3906635038345501</v>
      </c>
      <c r="I80" s="32">
        <f>IF('Tabl. II'!C80&gt;0,'Tabl. II'!I80*9/'Tabl. II'!C80,"X")</f>
        <v>4.4493684528171746</v>
      </c>
      <c r="J80" s="32">
        <f t="shared" si="18"/>
        <v>101.33704049356902</v>
      </c>
    </row>
    <row r="81" spans="1:10" ht="15" x14ac:dyDescent="0.2">
      <c r="A81" s="21" t="s">
        <v>71</v>
      </c>
      <c r="B81" s="16">
        <f>IF('Tabl. II'!B81&gt;0,'Tabl. II'!E81/'Tabl. II'!B81*100,"X")</f>
        <v>95.153781725393955</v>
      </c>
      <c r="C81" s="16">
        <f>IF('Tabl. II'!C81&gt;0,'Tabl. II'!F81/'Tabl. II'!C81*100,"X")</f>
        <v>94.054580896686161</v>
      </c>
      <c r="D81" s="16">
        <f t="shared" si="16"/>
        <v>98.844816455240846</v>
      </c>
      <c r="E81" s="16">
        <f>IF('Tabl. II'!E81&gt;0,'Tabl. II'!H81/('Tabl. II'!E81/273.8),"X")</f>
        <v>51.771521565576961</v>
      </c>
      <c r="F81" s="16">
        <f>IF('Tabl. II'!F81&gt;0,'Tabl. II'!I81/('Tabl. II'!F81/273.8),"X")</f>
        <v>56.778852132323635</v>
      </c>
      <c r="G81" s="16">
        <f t="shared" si="17"/>
        <v>109.67197875458245</v>
      </c>
      <c r="H81" s="32">
        <f>IF('Tabl. II'!B81&gt;0,'Tabl. II'!H81*9/'Tabl. II'!B81,"X")</f>
        <v>1.619295272599778</v>
      </c>
      <c r="I81" s="32">
        <f>IF('Tabl. II'!C81&gt;0,'Tabl. II'!I81*9/'Tabl. II'!C81,"X")</f>
        <v>1.7553981106612686</v>
      </c>
      <c r="J81" s="32">
        <f t="shared" si="18"/>
        <v>108.40506610279778</v>
      </c>
    </row>
    <row r="82" spans="1:10" x14ac:dyDescent="0.2">
      <c r="A82" s="20" t="s">
        <v>242</v>
      </c>
      <c r="B82" s="16">
        <f>IF('Tabl. II'!B82&gt;0,'Tabl. II'!E82/'Tabl. II'!B82*100,"X")</f>
        <v>99.674267100977204</v>
      </c>
      <c r="C82" s="16">
        <f>IF('Tabl. II'!C82&gt;0,'Tabl. II'!F82/'Tabl. II'!C82*100,"X")</f>
        <v>95.512820512820511</v>
      </c>
      <c r="D82" s="16">
        <f t="shared" si="16"/>
        <v>95.824953913189191</v>
      </c>
      <c r="E82" s="16">
        <f>IF('Tabl. II'!E82&gt;0,'Tabl. II'!H82/('Tabl. II'!E82/273.8),"X")</f>
        <v>20.579738562091507</v>
      </c>
      <c r="F82" s="16">
        <f>IF('Tabl. II'!F82&gt;0,'Tabl. II'!I82/('Tabl. II'!F82/273.8),"X")</f>
        <v>43.489485458612975</v>
      </c>
      <c r="G82" s="16">
        <f t="shared" si="17"/>
        <v>211.32185585059813</v>
      </c>
      <c r="H82" s="32">
        <f>IF('Tabl. II'!B82&gt;0,'Tabl. II'!H82*9/'Tabl. II'!B82,"X")</f>
        <v>0.67426710097719866</v>
      </c>
      <c r="I82" s="32">
        <f>IF('Tabl. II'!C82&gt;0,'Tabl. II'!I82*9/'Tabl. II'!C82,"X")</f>
        <v>1.3653846153846154</v>
      </c>
      <c r="J82" s="32">
        <f t="shared" si="18"/>
        <v>202.49907097733188</v>
      </c>
    </row>
    <row r="83" spans="1:10" ht="18" customHeight="1" x14ac:dyDescent="0.2">
      <c r="A83" s="21" t="s">
        <v>29</v>
      </c>
      <c r="B83" s="16">
        <f>IF('Tabl. II'!B83&gt;0,'Tabl. II'!E83/'Tabl. II'!B83*100,"X")</f>
        <v>98.969889064976229</v>
      </c>
      <c r="C83" s="16">
        <f>IF('Tabl. II'!C83&gt;0,'Tabl. II'!F83/'Tabl. II'!C83*100,"X")</f>
        <v>93.716881150643445</v>
      </c>
      <c r="D83" s="16">
        <f t="shared" si="16"/>
        <v>94.692317063340283</v>
      </c>
      <c r="E83" s="16">
        <f>IF('Tabl. II'!E83&gt;0,'Tabl. II'!H83/('Tabl. II'!E83/273.8),"X")</f>
        <v>71.683426741393106</v>
      </c>
      <c r="F83" s="16">
        <f>IF('Tabl. II'!F83&gt;0,'Tabl. II'!I83/('Tabl. II'!F83/273.8),"X")</f>
        <v>80.503392568659123</v>
      </c>
      <c r="G83" s="16">
        <f t="shared" si="17"/>
        <v>112.30405161723803</v>
      </c>
      <c r="H83" s="32">
        <f>IF('Tabl. II'!B83&gt;0,'Tabl. II'!H83*9/'Tabl. II'!B83,"X")</f>
        <v>2.332012678288431</v>
      </c>
      <c r="I83" s="32">
        <f>IF('Tabl. II'!C83&gt;0,'Tabl. II'!I83*9/'Tabl. II'!C83,"X")</f>
        <v>2.4799394398183194</v>
      </c>
      <c r="J83" s="32">
        <f t="shared" si="18"/>
        <v>106.34330863237238</v>
      </c>
    </row>
    <row r="84" spans="1:10" ht="25.5" x14ac:dyDescent="0.2">
      <c r="A84" s="50" t="s">
        <v>202</v>
      </c>
      <c r="B84" s="16">
        <f>IF('Tabl. II'!B84&gt;0,'Tabl. II'!E84/'Tabl. II'!B84*100,"X")</f>
        <v>93.596059113300484</v>
      </c>
      <c r="C84" s="16">
        <f>IF('Tabl. II'!C84&gt;0,'Tabl. II'!F84/'Tabl. II'!C84*100,"X")</f>
        <v>95.024875621890544</v>
      </c>
      <c r="D84" s="16">
        <f t="shared" si="16"/>
        <v>101.52657763812518</v>
      </c>
      <c r="E84" s="16">
        <f>IF('Tabl. II'!E84&gt;0,'Tabl. II'!H84/('Tabl. II'!E84/273.8),"X")</f>
        <v>79.257894736842104</v>
      </c>
      <c r="F84" s="16">
        <f>IF('Tabl. II'!F84&gt;0,'Tabl. II'!I84/('Tabl. II'!F84/273.8),"X")</f>
        <v>70.241884816753924</v>
      </c>
      <c r="G84" s="16">
        <f t="shared" si="17"/>
        <v>88.624464540694916</v>
      </c>
      <c r="H84" s="32">
        <f>IF('Tabl. II'!B84&gt;0,'Tabl. II'!H84*9/'Tabl. II'!B84,"X")</f>
        <v>2.4384236453201971</v>
      </c>
      <c r="I84" s="32">
        <f>IF('Tabl. II'!C84&gt;0,'Tabl. II'!I84*9/'Tabl. II'!C84,"X")</f>
        <v>2.1940298507462686</v>
      </c>
      <c r="J84" s="32">
        <f t="shared" si="18"/>
        <v>89.977385798281318</v>
      </c>
    </row>
    <row r="85" spans="1:10" x14ac:dyDescent="0.2">
      <c r="A85" s="28" t="s">
        <v>195</v>
      </c>
      <c r="B85" s="16">
        <f>IF('Tabl. II'!B85&gt;0,'Tabl. II'!E85/'Tabl. II'!B85*100,"X")</f>
        <v>99.98579343656769</v>
      </c>
      <c r="C85" s="16">
        <f>IF('Tabl. II'!C85&gt;0,'Tabl. II'!F85/'Tabl. II'!C85*100,"X")</f>
        <v>98.477412860198825</v>
      </c>
      <c r="D85" s="16">
        <f t="shared" si="16"/>
        <v>98.491405104140313</v>
      </c>
      <c r="E85" s="16">
        <f>IF('Tabl. II'!E85&gt;0,'Tabl. II'!H85/('Tabl. II'!E85/273.8),"X")</f>
        <v>26.337396987780622</v>
      </c>
      <c r="F85" s="16">
        <f>IF('Tabl. II'!F85&gt;0,'Tabl. II'!I85/('Tabl. II'!F85/273.8),"X")</f>
        <v>25.084922054689496</v>
      </c>
      <c r="G85" s="16">
        <f t="shared" si="17"/>
        <v>95.244499926578854</v>
      </c>
      <c r="H85" s="32">
        <f>IF('Tabl. II'!B85&gt;0,'Tabl. II'!H85*9/'Tabl. II'!B85,"X")</f>
        <v>0.86560590993038788</v>
      </c>
      <c r="I85" s="32">
        <f>IF('Tabl. II'!C85&gt;0,'Tabl. II'!I85*9/'Tabl. II'!C85,"X")</f>
        <v>0.812004530011325</v>
      </c>
      <c r="J85" s="32">
        <f t="shared" si="18"/>
        <v>93.807646262099396</v>
      </c>
    </row>
    <row r="86" spans="1:10" x14ac:dyDescent="0.2">
      <c r="C86" s="139"/>
      <c r="D86" s="139"/>
      <c r="E86" s="139"/>
      <c r="F86" s="139"/>
      <c r="G86" s="139"/>
      <c r="H86" s="139"/>
      <c r="I86" s="139"/>
    </row>
    <row r="87" spans="1:10" x14ac:dyDescent="0.2">
      <c r="A87" s="175" t="s">
        <v>74</v>
      </c>
      <c r="B87" s="175"/>
      <c r="C87" s="175"/>
      <c r="D87" s="175"/>
      <c r="E87" s="175"/>
      <c r="F87" s="175"/>
      <c r="G87" s="175"/>
      <c r="H87" s="175"/>
      <c r="I87" s="175"/>
    </row>
    <row r="88" spans="1:10" ht="26.25" thickBot="1" x14ac:dyDescent="0.25">
      <c r="A88" s="70" t="s">
        <v>75</v>
      </c>
      <c r="B88" s="72">
        <f>IF('Tabl. II'!B88&gt;0,'Tabl. II'!E88/'Tabl. II'!B88*100,"X")</f>
        <v>89.373873520883933</v>
      </c>
      <c r="C88" s="72">
        <f>IF('Tabl. II'!C88&gt;0,'Tabl. II'!F88/'Tabl. II'!C88*100,"X")</f>
        <v>91.819656732986076</v>
      </c>
      <c r="D88" s="72">
        <f t="shared" ref="D88:D109" si="19">C88*100/B88</f>
        <v>102.73657514858706</v>
      </c>
      <c r="E88" s="36">
        <f>IF('Tabl. II'!E88&gt;0,'Tabl. II'!H88/('Tabl. II'!E88/273.8),"X")</f>
        <v>128.31749232792635</v>
      </c>
      <c r="F88" s="36">
        <f>IF('Tabl. II'!F88&gt;0,'Tabl. II'!I88/('Tabl. II'!F88/273.8),"X")</f>
        <v>130.08873802659721</v>
      </c>
      <c r="G88" s="36">
        <f t="shared" ref="G88:G109" si="20">F88*100/E88</f>
        <v>101.38036184041401</v>
      </c>
      <c r="H88" s="72">
        <f>IF('Tabl. II'!B88&gt;0,'Tabl. II'!H88*9/'Tabl. II'!B88,"X")</f>
        <v>3.7696888958545567</v>
      </c>
      <c r="I88" s="72">
        <f>IF('Tabl. II'!C88&gt;0,'Tabl. II'!I88*9/'Tabl. II'!C88,"X")</f>
        <v>3.9263085987533088</v>
      </c>
      <c r="J88" s="72">
        <f t="shared" ref="J88:J109" si="21">I88*100/H88</f>
        <v>104.15471162808643</v>
      </c>
    </row>
    <row r="89" spans="1:10" ht="26.25" thickTop="1" x14ac:dyDescent="0.2">
      <c r="A89" s="20" t="s">
        <v>76</v>
      </c>
      <c r="B89" s="16">
        <f>IF('Tabl. II'!B89&gt;0,'Tabl. II'!E89/'Tabl. II'!B89*100,"X")</f>
        <v>100.08223684210526</v>
      </c>
      <c r="C89" s="16">
        <f>IF('Tabl. II'!C89&gt;0,'Tabl. II'!F89/'Tabl. II'!C89*100,"X")</f>
        <v>89.498069498069498</v>
      </c>
      <c r="D89" s="16">
        <f t="shared" si="19"/>
        <v>89.424529588868126</v>
      </c>
      <c r="E89" s="16">
        <f>IF('Tabl. II'!E89&gt;0,'Tabl. II'!H89/('Tabl. II'!E89/273.8),"X")</f>
        <v>330.49482333607233</v>
      </c>
      <c r="F89" s="16">
        <f>IF('Tabl. II'!F89&gt;0,'Tabl. II'!I89/('Tabl. II'!F89/273.8),"X")</f>
        <v>372.54754098360661</v>
      </c>
      <c r="G89" s="16">
        <f t="shared" si="20"/>
        <v>112.72416833130602</v>
      </c>
      <c r="H89" s="32">
        <f>IF('Tabl. II'!B89&gt;0,'Tabl. II'!H89*9/'Tabl. II'!B89,"X")</f>
        <v>10.872532894736842</v>
      </c>
      <c r="I89" s="32">
        <f>IF('Tabl. II'!C89&gt;0,'Tabl. II'!I89*9/'Tabl. II'!C89,"X")</f>
        <v>10.95984555984556</v>
      </c>
      <c r="J89" s="32">
        <f t="shared" si="21"/>
        <v>100.80305726323425</v>
      </c>
    </row>
    <row r="90" spans="1:10" x14ac:dyDescent="0.2">
      <c r="A90" s="21" t="s">
        <v>77</v>
      </c>
      <c r="B90" s="16">
        <f>IF('Tabl. II'!B90&gt;0,'Tabl. II'!E90/'Tabl. II'!B90*100,"X")</f>
        <v>100</v>
      </c>
      <c r="C90" s="16">
        <f>IF('Tabl. II'!C90&gt;0,'Tabl. II'!F90/'Tabl. II'!C90*100,"X")</f>
        <v>71.111111111111114</v>
      </c>
      <c r="D90" s="16">
        <f t="shared" si="19"/>
        <v>71.111111111111114</v>
      </c>
      <c r="E90" s="16">
        <f>IF('Tabl. II'!E90&gt;0,'Tabl. II'!H90/('Tabl. II'!E90/273.8),"X")</f>
        <v>36.857692307692311</v>
      </c>
      <c r="F90" s="16">
        <f>IF('Tabl. II'!F90&gt;0,'Tabl. II'!I90/('Tabl. II'!F90/273.8),"X")</f>
        <v>162.56875000000002</v>
      </c>
      <c r="G90" s="16">
        <f t="shared" si="20"/>
        <v>441.07142857142856</v>
      </c>
      <c r="H90" s="32">
        <f>IF('Tabl. II'!B90&gt;0,'Tabl. II'!H90*9/'Tabl. II'!B90,"X")</f>
        <v>1.2115384615384615</v>
      </c>
      <c r="I90" s="32">
        <f>IF('Tabl. II'!C90&gt;0,'Tabl. II'!I90*9/'Tabl. II'!C90,"X")</f>
        <v>3.8</v>
      </c>
      <c r="J90" s="32">
        <f t="shared" si="21"/>
        <v>313.65079365079367</v>
      </c>
    </row>
    <row r="91" spans="1:10" x14ac:dyDescent="0.2">
      <c r="A91" s="20" t="s">
        <v>80</v>
      </c>
      <c r="B91" s="16">
        <f>IF('Tabl. II'!B91&gt;0,'Tabl. II'!E91/'Tabl. II'!B91*100,"X")</f>
        <v>91.883116883116884</v>
      </c>
      <c r="C91" s="16">
        <f>IF('Tabl. II'!C91&gt;0,'Tabl. II'!F91/'Tabl. II'!C91*100,"X")</f>
        <v>106.08465608465609</v>
      </c>
      <c r="D91" s="16">
        <f t="shared" si="19"/>
        <v>115.45609213453737</v>
      </c>
      <c r="E91" s="16">
        <f>IF('Tabl. II'!E91&gt;0,'Tabl. II'!H91/('Tabl. II'!E91/273.8),"X")</f>
        <v>35.152179034157832</v>
      </c>
      <c r="F91" s="16">
        <f>IF('Tabl. II'!F91&gt;0,'Tabl. II'!I91/('Tabl. II'!F91/273.8),"X")</f>
        <v>26.628927680798004</v>
      </c>
      <c r="G91" s="16">
        <f t="shared" si="20"/>
        <v>75.753277357066054</v>
      </c>
      <c r="H91" s="32">
        <f>IF('Tabl. II'!B91&gt;0,'Tabl. II'!H91*9/'Tabl. II'!B91,"X")</f>
        <v>1.0616883116883118</v>
      </c>
      <c r="I91" s="32">
        <f>IF('Tabl. II'!C91&gt;0,'Tabl. II'!I91*9/'Tabl. II'!C91,"X")</f>
        <v>0.9285714285714286</v>
      </c>
      <c r="J91" s="32">
        <f t="shared" si="21"/>
        <v>87.461773700305812</v>
      </c>
    </row>
    <row r="92" spans="1:10" x14ac:dyDescent="0.2">
      <c r="A92" s="26" t="s">
        <v>82</v>
      </c>
      <c r="B92" s="16">
        <f>IF('Tabl. II'!B92&gt;0,'Tabl. II'!E92/'Tabl. II'!B92*100,"X")</f>
        <v>25</v>
      </c>
      <c r="C92" s="16">
        <f>IF('Tabl. II'!C92&gt;0,'Tabl. II'!F92/'Tabl. II'!C92*100,"X")</f>
        <v>133.33333333333331</v>
      </c>
      <c r="D92" s="16">
        <f t="shared" si="19"/>
        <v>533.33333333333326</v>
      </c>
      <c r="E92" s="16">
        <f>IF('Tabl. II'!E92&gt;0,'Tabl. II'!H92/('Tabl. II'!E92/273.8),"X")</f>
        <v>1095.2</v>
      </c>
      <c r="F92" s="16">
        <f>IF('Tabl. II'!F92&gt;0,'Tabl. II'!I92/('Tabl. II'!F92/273.8),"X")</f>
        <v>68.45</v>
      </c>
      <c r="G92" s="16">
        <f t="shared" si="20"/>
        <v>6.25</v>
      </c>
      <c r="H92" s="32">
        <f>IF('Tabl. II'!B92&gt;0,'Tabl. II'!H92*9/'Tabl. II'!B92,"X")</f>
        <v>9</v>
      </c>
      <c r="I92" s="32">
        <f>IF('Tabl. II'!C92&gt;0,'Tabl. II'!I92*9/'Tabl. II'!C92,"X")</f>
        <v>3</v>
      </c>
      <c r="J92" s="32">
        <f t="shared" si="21"/>
        <v>33.333333333333336</v>
      </c>
    </row>
    <row r="93" spans="1:10" ht="25.5" x14ac:dyDescent="0.2">
      <c r="A93" s="47" t="s">
        <v>83</v>
      </c>
      <c r="B93" s="16" t="s">
        <v>189</v>
      </c>
      <c r="C93" s="16" t="s">
        <v>189</v>
      </c>
      <c r="D93" s="16" t="s">
        <v>189</v>
      </c>
      <c r="E93" s="16" t="s">
        <v>189</v>
      </c>
      <c r="F93" s="16" t="s">
        <v>189</v>
      </c>
      <c r="G93" s="16" t="s">
        <v>189</v>
      </c>
      <c r="H93" s="16" t="s">
        <v>189</v>
      </c>
      <c r="I93" s="16" t="s">
        <v>189</v>
      </c>
      <c r="J93" s="32" t="s">
        <v>189</v>
      </c>
    </row>
    <row r="94" spans="1:10" ht="25.5" x14ac:dyDescent="0.2">
      <c r="A94" s="20" t="s">
        <v>78</v>
      </c>
      <c r="B94" s="16">
        <f>IF('Tabl. II'!B94&gt;0,'Tabl. II'!E94/'Tabl. II'!B94*100,"X")</f>
        <v>83.858050262358461</v>
      </c>
      <c r="C94" s="16">
        <f>IF('Tabl. II'!C94&gt;0,'Tabl. II'!F94/'Tabl. II'!C94*100,"X")</f>
        <v>94.253407682775716</v>
      </c>
      <c r="D94" s="16">
        <f t="shared" si="19"/>
        <v>112.39637385783992</v>
      </c>
      <c r="E94" s="16">
        <f>IF('Tabl. II'!E94&gt;0,'Tabl. II'!H94/('Tabl. II'!E94/273.8),"X")</f>
        <v>149.09543882759758</v>
      </c>
      <c r="F94" s="16">
        <f>IF('Tabl. II'!F94&gt;0,'Tabl. II'!I94/('Tabl. II'!F94/273.8),"X")</f>
        <v>120.85896466721447</v>
      </c>
      <c r="G94" s="16">
        <f t="shared" si="20"/>
        <v>81.061476875202345</v>
      </c>
      <c r="H94" s="32">
        <f>IF('Tabl. II'!B94&gt;0,'Tabl. II'!H94*9/'Tabl. II'!B94,"X")</f>
        <v>4.1097763048881522</v>
      </c>
      <c r="I94" s="32">
        <f>IF('Tabl. II'!C94&gt;0,'Tabl. II'!I94*9/'Tabl. II'!C94,"X")</f>
        <v>3.7444237918215615</v>
      </c>
      <c r="J94" s="32">
        <f t="shared" si="21"/>
        <v>91.110160603338883</v>
      </c>
    </row>
    <row r="95" spans="1:10" x14ac:dyDescent="0.2">
      <c r="A95" s="21" t="s">
        <v>79</v>
      </c>
      <c r="B95" s="16">
        <f>IF('Tabl. II'!B95&gt;0,'Tabl. II'!E95/'Tabl. II'!B95*100,"X")</f>
        <v>94.163424124513611</v>
      </c>
      <c r="C95" s="16">
        <f>IF('Tabl. II'!C95&gt;0,'Tabl. II'!F95/'Tabl. II'!C95*100,"X")</f>
        <v>85.234403839055005</v>
      </c>
      <c r="D95" s="16" t="s">
        <v>189</v>
      </c>
      <c r="E95" s="16">
        <f>IF('Tabl. II'!E95&gt;0,'Tabl. II'!H95/('Tabl. II'!E95/273.8),"X")</f>
        <v>42.741965105601473</v>
      </c>
      <c r="F95" s="16">
        <f>IF('Tabl. II'!F95&gt;0,'Tabl. II'!I95/('Tabl. II'!F95/273.8),"X")</f>
        <v>72.807795582503246</v>
      </c>
      <c r="G95" s="16">
        <f t="shared" si="20"/>
        <v>170.34264896950552</v>
      </c>
      <c r="H95" s="32">
        <f>IF('Tabl. II'!B95&gt;0,'Tabl. II'!H95*9/'Tabl. II'!B95,"X")</f>
        <v>1.3229571984435797</v>
      </c>
      <c r="I95" s="32">
        <f>IF('Tabl. II'!C95&gt;0,'Tabl. II'!I95*9/'Tabl. II'!C95,"X")</f>
        <v>2.0398671096345513</v>
      </c>
      <c r="J95" s="16">
        <f t="shared" si="21"/>
        <v>154.18995505178813</v>
      </c>
    </row>
    <row r="96" spans="1:10" x14ac:dyDescent="0.2">
      <c r="A96" s="20" t="s">
        <v>81</v>
      </c>
      <c r="B96" s="16">
        <f>IF('Tabl. II'!B96&gt;0,'Tabl. II'!E96/'Tabl. II'!B96*100,"X")</f>
        <v>100.39370078740157</v>
      </c>
      <c r="C96" s="16">
        <f>IF('Tabl. II'!C96&gt;0,'Tabl. II'!F96/'Tabl. II'!C96*100,"X")</f>
        <v>125</v>
      </c>
      <c r="D96" s="16">
        <f t="shared" si="19"/>
        <v>124.50980392156863</v>
      </c>
      <c r="E96" s="16">
        <f>IF('Tabl. II'!E96&gt;0,'Tabl. II'!H96/('Tabl. II'!E96/273.8),"X")</f>
        <v>1.0737254901960784</v>
      </c>
      <c r="F96" s="16" t="s">
        <v>189</v>
      </c>
      <c r="G96" s="16" t="s">
        <v>189</v>
      </c>
      <c r="H96" s="32">
        <f>IF('Tabl. II'!B96&gt;0,'Tabl. II'!H96*9/'Tabl. II'!B96,"X")</f>
        <v>3.5433070866141732E-2</v>
      </c>
      <c r="I96" s="16" t="s">
        <v>189</v>
      </c>
      <c r="J96" s="16" t="s">
        <v>189</v>
      </c>
    </row>
    <row r="97" spans="1:10" x14ac:dyDescent="0.2">
      <c r="A97" s="21" t="s">
        <v>36</v>
      </c>
      <c r="B97" s="16">
        <f>IF('Tabl. II'!B97&gt;0,'Tabl. II'!E97/'Tabl. II'!B97*100,"X")</f>
        <v>103.03030303030303</v>
      </c>
      <c r="C97" s="16">
        <f>IF('Tabl. II'!C97&gt;0,'Tabl. II'!F97/'Tabl. II'!C97*100,"X")</f>
        <v>92.564491654021239</v>
      </c>
      <c r="D97" s="16" t="s">
        <v>189</v>
      </c>
      <c r="E97" s="16">
        <f>IF('Tabl. II'!E97&gt;0,'Tabl. II'!H97/('Tabl. II'!E97/273.8),"X")</f>
        <v>39.417027863777093</v>
      </c>
      <c r="F97" s="16">
        <f>IF('Tabl. II'!F97&gt;0,'Tabl. II'!I97/('Tabl. II'!F97/273.8),"X")</f>
        <v>61.492786885245899</v>
      </c>
      <c r="G97" s="16">
        <f t="shared" si="20"/>
        <v>156.00564075445087</v>
      </c>
      <c r="H97" s="32">
        <f>IF('Tabl. II'!B97&gt;0,'Tabl. II'!H97*9/'Tabl. II'!B97,"X")</f>
        <v>1.3349282296650717</v>
      </c>
      <c r="I97" s="32">
        <f>IF('Tabl. II'!C97&gt;0,'Tabl. II'!I97*9/'Tabl. II'!C97,"X")</f>
        <v>1.8710166919575113</v>
      </c>
      <c r="J97" s="16">
        <f t="shared" si="21"/>
        <v>140.15859807136914</v>
      </c>
    </row>
    <row r="98" spans="1:10" ht="25.5" x14ac:dyDescent="0.2">
      <c r="A98" s="47" t="s">
        <v>73</v>
      </c>
      <c r="B98" s="16">
        <f>IF('Tabl. II'!B98&gt;0,'Tabl. II'!E98/'Tabl. II'!B98*100,"X")</f>
        <v>105</v>
      </c>
      <c r="C98" s="16">
        <f>IF('Tabl. II'!C98&gt;0,'Tabl. II'!F98/'Tabl. II'!C98*100,"X")</f>
        <v>80.952380952380949</v>
      </c>
      <c r="D98" s="16">
        <f t="shared" si="19"/>
        <v>77.097505668934232</v>
      </c>
      <c r="E98" s="16">
        <f>IF('Tabl. II'!E98&gt;0,'Tabl. II'!H98/('Tabl. II'!E98/273.8),"X")</f>
        <v>52.152380952380959</v>
      </c>
      <c r="F98" s="16">
        <f>IF('Tabl. II'!F98&gt;0,'Tabl. II'!I98/('Tabl. II'!F98/273.8),"X")</f>
        <v>112.74117647058823</v>
      </c>
      <c r="G98" s="16">
        <f t="shared" si="20"/>
        <v>216.17647058823528</v>
      </c>
      <c r="H98" s="32">
        <f>IF('Tabl. II'!B98&gt;0,'Tabl. II'!H98*9/'Tabl. II'!B98,"X")</f>
        <v>1.8</v>
      </c>
      <c r="I98" s="32">
        <f>IF('Tabl. II'!C98&gt;0,'Tabl. II'!I98*9/'Tabl. II'!C98,"X")</f>
        <v>3</v>
      </c>
      <c r="J98" s="32">
        <f t="shared" si="21"/>
        <v>166.66666666666666</v>
      </c>
    </row>
    <row r="99" spans="1:10" ht="25.5" x14ac:dyDescent="0.2">
      <c r="A99" s="28" t="s">
        <v>31</v>
      </c>
      <c r="B99" s="16">
        <f>IF('Tabl. II'!B99&gt;0,'Tabl. II'!E99/'Tabl. II'!B99*100,"X")</f>
        <v>103.6697247706422</v>
      </c>
      <c r="C99" s="16">
        <f>IF('Tabl. II'!C99&gt;0,'Tabl. II'!F99/'Tabl. II'!C99*100,"X")</f>
        <v>102.17391304347827</v>
      </c>
      <c r="D99" s="16">
        <f t="shared" si="19"/>
        <v>98.557137360523271</v>
      </c>
      <c r="E99" s="16">
        <f>IF('Tabl. II'!E99&gt;0,'Tabl. II'!H99/('Tabl. II'!E99/273.8),"X")</f>
        <v>26.653097345132743</v>
      </c>
      <c r="F99" s="16">
        <f>IF('Tabl. II'!F99&gt;0,'Tabl. II'!I99/('Tabl. II'!F99/273.8),"X")</f>
        <v>29.127659574468087</v>
      </c>
      <c r="G99" s="16">
        <f t="shared" si="20"/>
        <v>109.28433268858802</v>
      </c>
      <c r="H99" s="32">
        <f>IF('Tabl. II'!B99&gt;0,'Tabl. II'!H99*9/'Tabl. II'!B99,"X")</f>
        <v>0.90825688073394495</v>
      </c>
      <c r="I99" s="32">
        <f>IF('Tabl. II'!C99&gt;0,'Tabl. II'!I99*9/'Tabl. II'!C99,"X")</f>
        <v>0.97826086956521741</v>
      </c>
      <c r="J99" s="32">
        <f t="shared" si="21"/>
        <v>107.70750988142292</v>
      </c>
    </row>
    <row r="100" spans="1:10" ht="13.5" thickBot="1" x14ac:dyDescent="0.25">
      <c r="A100" s="70" t="s">
        <v>84</v>
      </c>
      <c r="B100" s="72">
        <f>IF('Tabl. II'!B100&gt;0,'Tabl. II'!E100/'Tabl. II'!B100*100,"X")</f>
        <v>86.349796285148443</v>
      </c>
      <c r="C100" s="72">
        <f>IF('Tabl. II'!C100&gt;0,'Tabl. II'!F100/'Tabl. II'!C100*100,"X")</f>
        <v>108.77899416970764</v>
      </c>
      <c r="D100" s="72">
        <f t="shared" si="19"/>
        <v>125.97481273782329</v>
      </c>
      <c r="E100" s="36">
        <f>IF('Tabl. II'!E100&gt;0,'Tabl. II'!H100/('Tabl. II'!E100/273.8),"X")</f>
        <v>252.92508411214956</v>
      </c>
      <c r="F100" s="36">
        <f>IF('Tabl. II'!F100&gt;0,'Tabl. II'!I100/('Tabl. II'!F100/273.8),"X")</f>
        <v>207.91548931904063</v>
      </c>
      <c r="G100" s="36">
        <f t="shared" si="20"/>
        <v>82.204376860797566</v>
      </c>
      <c r="H100" s="72">
        <f>IF('Tabl. II'!B100&gt;0,'Tabl. II'!H100*9/'Tabl. II'!B100,"X")</f>
        <v>7.1789724396053076</v>
      </c>
      <c r="I100" s="72">
        <f>IF('Tabl. II'!C100&gt;0,'Tabl. II'!I100*9/'Tabl. II'!C100,"X")</f>
        <v>7.4343148357870898</v>
      </c>
      <c r="J100" s="72">
        <f t="shared" si="21"/>
        <v>103.55680981268428</v>
      </c>
    </row>
    <row r="101" spans="1:10" ht="13.5" thickTop="1" x14ac:dyDescent="0.2">
      <c r="A101" s="20" t="s">
        <v>85</v>
      </c>
      <c r="B101" s="16">
        <f>IF('Tabl. II'!B101&gt;0,'Tabl. II'!E101/'Tabl. II'!B101*100,"X")</f>
        <v>86.108074267186197</v>
      </c>
      <c r="C101" s="16">
        <f>IF('Tabl. II'!C101&gt;0,'Tabl. II'!F101/'Tabl. II'!C101*100,"X")</f>
        <v>110.46591929283396</v>
      </c>
      <c r="D101" s="16">
        <f t="shared" si="19"/>
        <v>128.28752731139636</v>
      </c>
      <c r="E101" s="16">
        <f>IF('Tabl. II'!E101&gt;0,'Tabl. II'!H101/('Tabl. II'!E101/273.8),"X")</f>
        <v>263.92083297161213</v>
      </c>
      <c r="F101" s="16">
        <f>IF('Tabl. II'!F101&gt;0,'Tabl. II'!I101/('Tabl. II'!F101/273.8),"X")</f>
        <v>215.96750612138578</v>
      </c>
      <c r="G101" s="16">
        <f t="shared" si="20"/>
        <v>81.830412434555967</v>
      </c>
      <c r="H101" s="32">
        <f>IF('Tabl. II'!B101&gt;0,'Tabl. II'!H101*9/'Tabl. II'!B101,"X")</f>
        <v>7.4701034395761496</v>
      </c>
      <c r="I101" s="32">
        <f>IF('Tabl. II'!C101&gt;0,'Tabl. II'!I101*9/'Tabl. II'!C101,"X")</f>
        <v>7.8419810777836609</v>
      </c>
      <c r="J101" s="32">
        <f t="shared" si="21"/>
        <v>104.97821270100928</v>
      </c>
    </row>
    <row r="102" spans="1:10" x14ac:dyDescent="0.2">
      <c r="A102" s="20" t="s">
        <v>86</v>
      </c>
      <c r="B102" s="16">
        <f>IF('Tabl. II'!B102&gt;0,'Tabl. II'!E102/'Tabl. II'!B102*100,"X")</f>
        <v>92.135712884879382</v>
      </c>
      <c r="C102" s="16">
        <f>IF('Tabl. II'!C102&gt;0,'Tabl. II'!F102/'Tabl. II'!C102*100,"X")</f>
        <v>91.786378232212272</v>
      </c>
      <c r="D102" s="16">
        <f t="shared" si="19"/>
        <v>99.620847723722932</v>
      </c>
      <c r="E102" s="16">
        <f>IF('Tabl. II'!E102&gt;0,'Tabl. II'!H102/('Tabl. II'!E102/273.8),"X")</f>
        <v>97.327799063431243</v>
      </c>
      <c r="F102" s="16">
        <f>IF('Tabl. II'!F102&gt;0,'Tabl. II'!I102/('Tabl. II'!F102/273.8),"X")</f>
        <v>108.54196280611306</v>
      </c>
      <c r="G102" s="16">
        <f t="shared" si="20"/>
        <v>111.52205623736876</v>
      </c>
      <c r="H102" s="32">
        <f>IF('Tabl. II'!B102&gt;0,'Tabl. II'!H102*9/'Tabl. II'!B102,"X")</f>
        <v>2.9476367915277506</v>
      </c>
      <c r="I102" s="32">
        <f>IF('Tabl. II'!C102&gt;0,'Tabl. II'!I102*9/'Tabl. II'!C102,"X")</f>
        <v>3.2748014196383304</v>
      </c>
      <c r="J102" s="32">
        <f t="shared" si="21"/>
        <v>111.09921782259379</v>
      </c>
    </row>
    <row r="103" spans="1:10" ht="25.5" x14ac:dyDescent="0.2">
      <c r="A103" s="53" t="s">
        <v>203</v>
      </c>
      <c r="B103" s="16">
        <f>IF('Tabl. II'!B103&gt;0,'Tabl. II'!E103/'Tabl. II'!B103*100,"X")</f>
        <v>100</v>
      </c>
      <c r="C103" s="16">
        <f>IF('Tabl. II'!C103&gt;0,'Tabl. II'!F103/'Tabl. II'!C103*100,"X")</f>
        <v>100</v>
      </c>
      <c r="D103" s="16">
        <f t="shared" si="19"/>
        <v>100</v>
      </c>
      <c r="E103" s="16" t="s">
        <v>189</v>
      </c>
      <c r="F103" s="16" t="s">
        <v>189</v>
      </c>
      <c r="G103" s="16" t="s">
        <v>189</v>
      </c>
      <c r="H103" s="16" t="s">
        <v>189</v>
      </c>
      <c r="I103" s="16" t="s">
        <v>189</v>
      </c>
      <c r="J103" s="16" t="s">
        <v>189</v>
      </c>
    </row>
    <row r="104" spans="1:10" ht="25.5" x14ac:dyDescent="0.2">
      <c r="A104" s="21" t="s">
        <v>239</v>
      </c>
      <c r="B104" s="16">
        <f>IF('Tabl. II'!B104&gt;0,'Tabl. II'!E104/'Tabl. II'!B104*100,"X")</f>
        <v>82.486948267679168</v>
      </c>
      <c r="C104" s="16">
        <f>IF('Tabl. II'!C104&gt;0,'Tabl. II'!F104/'Tabl. II'!C104*100,"X")</f>
        <v>90.058195926285151</v>
      </c>
      <c r="D104" s="16">
        <f t="shared" si="19"/>
        <v>109.17872198888539</v>
      </c>
      <c r="E104" s="16">
        <f>IF('Tabl. II'!E104&gt;0,'Tabl. II'!H104/('Tabl. II'!E104/273.8),"X")</f>
        <v>139.57813578826239</v>
      </c>
      <c r="F104" s="16">
        <f>IF('Tabl. II'!F104&gt;0,'Tabl. II'!I104/('Tabl. II'!F104/273.8),"X")</f>
        <v>124.73602584814216</v>
      </c>
      <c r="G104" s="16">
        <f t="shared" si="20"/>
        <v>89.366450657690791</v>
      </c>
      <c r="H104" s="32">
        <f>IF('Tabl. II'!B104&gt;0,'Tabl. II'!H104*9/'Tabl. II'!B104,"X")</f>
        <v>3.7845277645942099</v>
      </c>
      <c r="I104" s="32">
        <f>IF('Tabl. II'!C104&gt;0,'Tabl. II'!I104*9/'Tabl. II'!C104,"X")</f>
        <v>3.6925315227934044</v>
      </c>
      <c r="J104" s="32">
        <f t="shared" si="21"/>
        <v>97.569148714894695</v>
      </c>
    </row>
    <row r="105" spans="1:10" x14ac:dyDescent="0.2">
      <c r="A105" s="21" t="s">
        <v>87</v>
      </c>
      <c r="B105" s="16">
        <f>IF('Tabl. II'!B105&gt;0,'Tabl. II'!E105/'Tabl. II'!B105*100,"X")</f>
        <v>97.535211267605632</v>
      </c>
      <c r="C105" s="16">
        <f>IF('Tabl. II'!C105&gt;0,'Tabl. II'!F105/'Tabl. II'!C105*100,"X")</f>
        <v>94.842406876790832</v>
      </c>
      <c r="D105" s="16">
        <f t="shared" si="19"/>
        <v>97.239146400753057</v>
      </c>
      <c r="E105" s="16">
        <f>IF('Tabl. II'!E105&gt;0,'Tabl. II'!H105/('Tabl. II'!E105/273.8),"X")</f>
        <v>24.711191335740072</v>
      </c>
      <c r="F105" s="16">
        <f>IF('Tabl. II'!F105&gt;0,'Tabl. II'!I105/('Tabl. II'!F105/273.8),"X")</f>
        <v>31.433232628398791</v>
      </c>
      <c r="G105" s="16">
        <f t="shared" si="20"/>
        <v>127.20241691842901</v>
      </c>
      <c r="H105" s="32">
        <f>IF('Tabl. II'!B105&gt;0,'Tabl. II'!H105*9/'Tabl. II'!B105,"X")</f>
        <v>0.79225352112676062</v>
      </c>
      <c r="I105" s="32">
        <f>IF('Tabl. II'!C105&gt;0,'Tabl. II'!I105*9/'Tabl. II'!C105,"X")</f>
        <v>0.97994269340974216</v>
      </c>
      <c r="J105" s="32">
        <f t="shared" si="21"/>
        <v>123.69054441260744</v>
      </c>
    </row>
    <row r="106" spans="1:10" x14ac:dyDescent="0.2">
      <c r="A106" s="44" t="s">
        <v>240</v>
      </c>
      <c r="B106" s="16">
        <f>IF('Tabl. II'!B106&gt;0,'Tabl. II'!E106/'Tabl. II'!B106*100,"X")</f>
        <v>82.142857142857139</v>
      </c>
      <c r="C106" s="16">
        <f>IF('Tabl. II'!C106&gt;0,'Tabl. II'!F106/'Tabl. II'!C106*100,"X")</f>
        <v>90</v>
      </c>
      <c r="D106" s="16">
        <f t="shared" si="19"/>
        <v>109.56521739130436</v>
      </c>
      <c r="E106" s="16">
        <f>IF('Tabl. II'!E106&gt;0,'Tabl. II'!H106/('Tabl. II'!E106/273.8),"X")</f>
        <v>130.94782608695652</v>
      </c>
      <c r="F106" s="16">
        <f>IF('Tabl. II'!F106&gt;0,'Tabl. II'!I106/('Tabl. II'!F106/273.8),"X")</f>
        <v>111.54814814814816</v>
      </c>
      <c r="G106" s="16">
        <f t="shared" si="20"/>
        <v>85.18518518518519</v>
      </c>
      <c r="H106" s="32">
        <f>IF('Tabl. II'!B106&gt;0,'Tabl. II'!H106*9/'Tabl. II'!B106,"X")</f>
        <v>3.5357142857142856</v>
      </c>
      <c r="I106" s="32">
        <f>IF('Tabl. II'!C106&gt;0,'Tabl. II'!I106*9/'Tabl. II'!C106,"X")</f>
        <v>3.3</v>
      </c>
      <c r="J106" s="32">
        <f t="shared" si="21"/>
        <v>93.333333333333343</v>
      </c>
    </row>
    <row r="107" spans="1:10" x14ac:dyDescent="0.2">
      <c r="A107" s="30" t="s">
        <v>43</v>
      </c>
      <c r="B107" s="16">
        <f>IF('Tabl. II'!B107&gt;0,'Tabl. II'!E107/'Tabl. II'!B107*100,"X")</f>
        <v>106.77966101694916</v>
      </c>
      <c r="C107" s="16">
        <f>IF('Tabl. II'!C107&gt;0,'Tabl. II'!F107/'Tabl. II'!C107*100,"X")</f>
        <v>90</v>
      </c>
      <c r="D107" s="16" t="s">
        <v>189</v>
      </c>
      <c r="E107" s="16">
        <f>IF('Tabl. II'!E107&gt;0,'Tabl. II'!H107/('Tabl. II'!E107/273.8),"X")</f>
        <v>30.422222222222221</v>
      </c>
      <c r="F107" s="16">
        <f>IF('Tabl. II'!F107&gt;0,'Tabl. II'!I107/('Tabl. II'!F107/273.8),"X")</f>
        <v>54.083950617283946</v>
      </c>
      <c r="G107" s="16">
        <f t="shared" si="20"/>
        <v>177.77777777777777</v>
      </c>
      <c r="H107" s="32">
        <f>IF('Tabl. II'!B107&gt;0,'Tabl. II'!H107*9/'Tabl. II'!B107,"X")</f>
        <v>1.0677966101694916</v>
      </c>
      <c r="I107" s="32">
        <f>IF('Tabl. II'!C107&gt;0,'Tabl. II'!I107*9/'Tabl. II'!C107,"X")</f>
        <v>1.6</v>
      </c>
      <c r="J107" s="16">
        <f t="shared" si="21"/>
        <v>149.84126984126985</v>
      </c>
    </row>
    <row r="108" spans="1:10" ht="25.5" x14ac:dyDescent="0.2">
      <c r="A108" s="53" t="s">
        <v>202</v>
      </c>
      <c r="B108" s="16" t="s">
        <v>189</v>
      </c>
      <c r="C108" s="16">
        <f>IF('Tabl. II'!C108&gt;0,'Tabl. II'!F108/'Tabl. II'!C108*100,"X")</f>
        <v>100</v>
      </c>
      <c r="D108" s="16" t="s">
        <v>189</v>
      </c>
      <c r="E108" s="16" t="s">
        <v>189</v>
      </c>
      <c r="F108" s="16">
        <f>IF('Tabl. II'!F108&gt;0,'Tabl. II'!I108/('Tabl. II'!F108/273.8),"X")</f>
        <v>54.760000000000005</v>
      </c>
      <c r="G108" s="16" t="s">
        <v>189</v>
      </c>
      <c r="H108" s="16" t="s">
        <v>189</v>
      </c>
      <c r="I108" s="32">
        <f>IF('Tabl. II'!C108&gt;0,'Tabl. II'!I108*9/'Tabl. II'!C108,"X")</f>
        <v>1.8</v>
      </c>
      <c r="J108" s="16" t="s">
        <v>189</v>
      </c>
    </row>
    <row r="109" spans="1:10" x14ac:dyDescent="0.2">
      <c r="A109" s="28" t="s">
        <v>195</v>
      </c>
      <c r="B109" s="16">
        <f>IF('Tabl. II'!B109&gt;0,'Tabl. II'!E109/'Tabl. II'!B109*100,"X")</f>
        <v>95.833333333333343</v>
      </c>
      <c r="C109" s="16">
        <f>IF('Tabl. II'!C109&gt;0,'Tabl. II'!F109/'Tabl. II'!C109*100,"X")</f>
        <v>100</v>
      </c>
      <c r="D109" s="16">
        <f t="shared" si="19"/>
        <v>104.34782608695652</v>
      </c>
      <c r="E109" s="16">
        <f>IF('Tabl. II'!E109&gt;0,'Tabl. II'!H109/('Tabl. II'!E109/273.8),"X")</f>
        <v>35.713043478260872</v>
      </c>
      <c r="F109" s="16">
        <f>IF('Tabl. II'!F109&gt;0,'Tabl. II'!I109/('Tabl. II'!F109/273.8),"X")</f>
        <v>63.184615384615391</v>
      </c>
      <c r="G109" s="16">
        <f t="shared" si="20"/>
        <v>176.92307692307693</v>
      </c>
      <c r="H109" s="32">
        <f>IF('Tabl. II'!B109&gt;0,'Tabl. II'!H109*9/'Tabl. II'!B109,"X")</f>
        <v>1.125</v>
      </c>
      <c r="I109" s="32">
        <f>IF('Tabl. II'!C109&gt;0,'Tabl. II'!I109*9/'Tabl. II'!C109,"X")</f>
        <v>2.0769230769230771</v>
      </c>
      <c r="J109" s="32">
        <f t="shared" si="21"/>
        <v>184.61538461538464</v>
      </c>
    </row>
    <row r="110" spans="1:10" x14ac:dyDescent="0.2">
      <c r="A110" s="176" t="s">
        <v>204</v>
      </c>
      <c r="B110" s="176"/>
      <c r="C110" s="176"/>
      <c r="D110" s="176"/>
      <c r="E110" s="176"/>
      <c r="F110" s="176"/>
      <c r="G110" s="176"/>
      <c r="H110" s="176"/>
      <c r="I110" s="176"/>
    </row>
    <row r="111" spans="1:10" ht="26.25" thickBot="1" x14ac:dyDescent="0.25">
      <c r="A111" s="70" t="s">
        <v>205</v>
      </c>
      <c r="B111" s="72">
        <f>IF('Tabl. II'!B111&gt;0,'Tabl. II'!E111/'Tabl. II'!B111*100,"X")</f>
        <v>92.356224217422948</v>
      </c>
      <c r="C111" s="72">
        <f>IF('Tabl. II'!C111&gt;0,'Tabl. II'!F111/'Tabl. II'!C111*100,"X")</f>
        <v>94.919756255440717</v>
      </c>
      <c r="D111" s="72">
        <f t="shared" ref="D111:D123" si="22">C111*100/B111</f>
        <v>102.77570034909911</v>
      </c>
      <c r="E111" s="36">
        <f>IF('Tabl. II'!E111&gt;0,'Tabl. II'!H111/('Tabl. II'!E111/273.8),"X")</f>
        <v>147.43579993311997</v>
      </c>
      <c r="F111" s="36">
        <f>IF('Tabl. II'!F111&gt;0,'Tabl. II'!I111/('Tabl. II'!F111/273.8),"X")</f>
        <v>153.34731569664902</v>
      </c>
      <c r="G111" s="36">
        <f t="shared" ref="G111:G156" si="23">F111*100/E111</f>
        <v>104.00955247382973</v>
      </c>
      <c r="H111" s="72">
        <f>IF('Tabl. II'!B111&gt;0,'Tabl. II'!H111*9/'Tabl. II'!B111,"X")</f>
        <v>4.4758774348679715</v>
      </c>
      <c r="I111" s="72">
        <f>IF('Tabl. II'!C111&gt;0,'Tabl. II'!I111*9/'Tabl. II'!C111,"X")</f>
        <v>4.7845583803932952</v>
      </c>
      <c r="J111" s="72">
        <f t="shared" ref="J111:J156" si="24">I111*100/H111</f>
        <v>106.89654598494226</v>
      </c>
    </row>
    <row r="112" spans="1:10" ht="26.25" thickTop="1" x14ac:dyDescent="0.2">
      <c r="A112" s="21" t="s">
        <v>88</v>
      </c>
      <c r="B112" s="16">
        <f>IF('Tabl. II'!B112&gt;0,'Tabl. II'!E112/'Tabl. II'!B112*100,"X")</f>
        <v>82.71625857832754</v>
      </c>
      <c r="C112" s="16">
        <f>IF('Tabl. II'!C112&gt;0,'Tabl. II'!F112/'Tabl. II'!C112*100,"X")</f>
        <v>92.808308091735185</v>
      </c>
      <c r="D112" s="16">
        <f t="shared" si="22"/>
        <v>112.20080512206805</v>
      </c>
      <c r="E112" s="16">
        <f>IF('Tabl. II'!E112&gt;0,'Tabl. II'!H112/('Tabl. II'!E112/273.8),"X")</f>
        <v>431.55120352350718</v>
      </c>
      <c r="F112" s="16">
        <f>IF('Tabl. II'!F112&gt;0,'Tabl. II'!I112/('Tabl. II'!F112/273.8),"X")</f>
        <v>415.80630361805299</v>
      </c>
      <c r="G112" s="16">
        <f t="shared" si="23"/>
        <v>96.351556946915906</v>
      </c>
      <c r="H112" s="32">
        <f>IF('Tabl. II'!B112&gt;0,'Tabl. II'!H112*9/'Tabl. II'!B112,"X")</f>
        <v>11.733627043971872</v>
      </c>
      <c r="I112" s="32">
        <f>IF('Tabl. II'!C112&gt;0,'Tabl. II'!I112*9/'Tabl. II'!C112,"X")</f>
        <v>12.684898312418866</v>
      </c>
      <c r="J112" s="32">
        <f t="shared" si="24"/>
        <v>108.10722264208754</v>
      </c>
    </row>
    <row r="113" spans="1:10" x14ac:dyDescent="0.2">
      <c r="A113" s="21" t="s">
        <v>89</v>
      </c>
      <c r="B113" s="16">
        <f>IF('Tabl. II'!B113&gt;0,'Tabl. II'!E113/'Tabl. II'!B113*100,"X")</f>
        <v>125</v>
      </c>
      <c r="C113" s="16">
        <f>IF('Tabl. II'!C113&gt;0,'Tabl. II'!F113/'Tabl. II'!C113*100,"X")</f>
        <v>223.07692307692309</v>
      </c>
      <c r="D113" s="16">
        <f t="shared" si="22"/>
        <v>178.46153846153848</v>
      </c>
      <c r="E113" s="16">
        <f>IF('Tabl. II'!E113&gt;0,'Tabl. II'!H113/('Tabl. II'!E113/273.8),"X")</f>
        <v>91.266666666666666</v>
      </c>
      <c r="F113" s="16">
        <f>IF('Tabl. II'!F113&gt;0,'Tabl. II'!I113/('Tabl. II'!F113/273.8),"X")</f>
        <v>18.882758620689657</v>
      </c>
      <c r="G113" s="16">
        <f t="shared" si="23"/>
        <v>20.689655172413794</v>
      </c>
      <c r="H113" s="32">
        <f>IF('Tabl. II'!B113&gt;0,'Tabl. II'!H113*9/'Tabl. II'!B113,"X")</f>
        <v>3.75</v>
      </c>
      <c r="I113" s="32">
        <f>IF('Tabl. II'!C113&gt;0,'Tabl. II'!I113*9/'Tabl. II'!C113,"X")</f>
        <v>1.3846153846153846</v>
      </c>
      <c r="J113" s="32">
        <f t="shared" si="24"/>
        <v>36.92307692307692</v>
      </c>
    </row>
    <row r="114" spans="1:10" x14ac:dyDescent="0.2">
      <c r="A114" s="21" t="s">
        <v>90</v>
      </c>
      <c r="B114" s="16">
        <f>IF('Tabl. II'!B114&gt;0,'Tabl. II'!E114/'Tabl. II'!B114*100,"X")</f>
        <v>100.90272373540856</v>
      </c>
      <c r="C114" s="16">
        <f>IF('Tabl. II'!C114&gt;0,'Tabl. II'!F114/'Tabl. II'!C114*100,"X")</f>
        <v>101.10587226746679</v>
      </c>
      <c r="D114" s="16">
        <f t="shared" si="22"/>
        <v>100.20133106871421</v>
      </c>
      <c r="E114" s="16">
        <f>IF('Tabl. II'!E114&gt;0,'Tabl. II'!H114/('Tabl. II'!E114/273.8),"X")</f>
        <v>32.308653401203152</v>
      </c>
      <c r="F114" s="16">
        <f>IF('Tabl. II'!F114&gt;0,'Tabl. II'!I114/('Tabl. II'!F114/273.8),"X")</f>
        <v>31.96732236730541</v>
      </c>
      <c r="G114" s="16">
        <f t="shared" si="23"/>
        <v>98.943530608784116</v>
      </c>
      <c r="H114" s="32">
        <f>IF('Tabl. II'!B114&gt;0,'Tabl. II'!H114*9/'Tabl. II'!B114,"X")</f>
        <v>1.0715953307392996</v>
      </c>
      <c r="I114" s="32">
        <f>IF('Tabl. II'!C114&gt;0,'Tabl. II'!I114*9/'Tabl. II'!C114,"X")</f>
        <v>1.0624089155593657</v>
      </c>
      <c r="J114" s="32">
        <f t="shared" si="24"/>
        <v>99.142734676382346</v>
      </c>
    </row>
    <row r="115" spans="1:10" x14ac:dyDescent="0.2">
      <c r="A115" s="21" t="s">
        <v>91</v>
      </c>
      <c r="B115" s="16">
        <f>IF('Tabl. II'!B115&gt;0,'Tabl. II'!E115/'Tabl. II'!B115*100,"X")</f>
        <v>200</v>
      </c>
      <c r="C115" s="16">
        <f>IF('Tabl. II'!C115&gt;0,'Tabl. II'!F115/'Tabl. II'!C115*100,"X")</f>
        <v>100</v>
      </c>
      <c r="D115" s="16" t="s">
        <v>189</v>
      </c>
      <c r="E115" s="16">
        <f>IF('Tabl. II'!E115&gt;0,'Tabl. II'!H115/('Tabl. II'!E115/273.8),"X")</f>
        <v>410.70000000000005</v>
      </c>
      <c r="F115" s="16">
        <f>IF('Tabl. II'!F115&gt;0,'Tabl. II'!I115/('Tabl. II'!F115/273.8),"X")</f>
        <v>273.8</v>
      </c>
      <c r="G115" s="16">
        <f t="shared" si="23"/>
        <v>66.666666666666657</v>
      </c>
      <c r="H115" s="16">
        <f>IF('Tabl. II'!B115&gt;0,'Tabl. II'!H115*9/'Tabl. II'!B115,"X")</f>
        <v>27</v>
      </c>
      <c r="I115" s="16">
        <f>IF('Tabl. II'!C115&gt;0,'Tabl. II'!I115*9/'Tabl. II'!C115,"X")</f>
        <v>9</v>
      </c>
      <c r="J115" s="16">
        <f t="shared" si="24"/>
        <v>33.333333333333336</v>
      </c>
    </row>
    <row r="116" spans="1:10" x14ac:dyDescent="0.2">
      <c r="A116" s="20" t="s">
        <v>92</v>
      </c>
      <c r="B116" s="16">
        <f>IF('Tabl. II'!B116&gt;0,'Tabl. II'!E116/'Tabl. II'!B116*100,"X")</f>
        <v>99.502050380785008</v>
      </c>
      <c r="C116" s="16">
        <f>IF('Tabl. II'!C116&gt;0,'Tabl. II'!F116/'Tabl. II'!C116*100,"X")</f>
        <v>101.10058086212167</v>
      </c>
      <c r="D116" s="16">
        <f t="shared" si="22"/>
        <v>101.60653019231187</v>
      </c>
      <c r="E116" s="16">
        <f>IF('Tabl. II'!E116&gt;0,'Tabl. II'!H116/('Tabl. II'!E116/273.8),"X")</f>
        <v>37.479246393876949</v>
      </c>
      <c r="F116" s="16">
        <f>IF('Tabl. II'!F116&gt;0,'Tabl. II'!I116/('Tabl. II'!F116/273.8),"X")</f>
        <v>37.174538856970067</v>
      </c>
      <c r="G116" s="16">
        <f t="shared" si="23"/>
        <v>99.186996628201513</v>
      </c>
      <c r="H116" s="32">
        <f>IF('Tabl. II'!B116&gt;0,'Tabl. II'!H116*9/'Tabl. II'!B116,"X")</f>
        <v>1.2258347978910369</v>
      </c>
      <c r="I116" s="32">
        <f>IF('Tabl. II'!C116&gt;0,'Tabl. II'!I116*9/'Tabl. II'!C116,"X")</f>
        <v>1.2354020177315805</v>
      </c>
      <c r="J116" s="32">
        <f t="shared" si="24"/>
        <v>100.78046567588092</v>
      </c>
    </row>
    <row r="117" spans="1:10" ht="25.5" x14ac:dyDescent="0.2">
      <c r="A117" s="47" t="s">
        <v>203</v>
      </c>
      <c r="B117" s="16" t="s">
        <v>189</v>
      </c>
      <c r="C117" s="16" t="s">
        <v>189</v>
      </c>
      <c r="D117" s="16" t="s">
        <v>189</v>
      </c>
      <c r="E117" s="16" t="s">
        <v>189</v>
      </c>
      <c r="F117" s="16" t="s">
        <v>189</v>
      </c>
      <c r="G117" s="16" t="s">
        <v>189</v>
      </c>
      <c r="H117" s="16" t="s">
        <v>189</v>
      </c>
      <c r="I117" s="32">
        <f>IF('Tabl. II'!C117&gt;0,'Tabl. II'!I117*9/'Tabl. II'!C117,"X")</f>
        <v>9</v>
      </c>
      <c r="J117" s="32" t="s">
        <v>189</v>
      </c>
    </row>
    <row r="118" spans="1:10" ht="25.5" x14ac:dyDescent="0.2">
      <c r="A118" s="20" t="s">
        <v>94</v>
      </c>
      <c r="B118" s="16">
        <f>IF('Tabl. II'!B118&gt;0,'Tabl. II'!E118/'Tabl. II'!B118*100,"X")</f>
        <v>87.212449255751011</v>
      </c>
      <c r="C118" s="16">
        <f>IF('Tabl. II'!C118&gt;0,'Tabl. II'!F118/'Tabl. II'!C118*100,"X")</f>
        <v>87.752962147425819</v>
      </c>
      <c r="D118" s="16">
        <f t="shared" si="22"/>
        <v>100.61976575166437</v>
      </c>
      <c r="E118" s="16">
        <f>IF('Tabl. II'!E118&gt;0,'Tabl. II'!H118/('Tabl. II'!E118/273.8),"X")</f>
        <v>134.2094388414792</v>
      </c>
      <c r="F118" s="16">
        <f>IF('Tabl. II'!F118&gt;0,'Tabl. II'!I118/('Tabl. II'!F118/273.8),"X")</f>
        <v>139.10832835464214</v>
      </c>
      <c r="G118" s="16">
        <f t="shared" si="23"/>
        <v>103.65018254710776</v>
      </c>
      <c r="H118" s="32">
        <f>IF('Tabl. II'!B118&gt;0,'Tabl. II'!H118*9/'Tabl. II'!B118,"X")</f>
        <v>3.8474289580514207</v>
      </c>
      <c r="I118" s="32">
        <f>IF('Tabl. II'!C118&gt;0,'Tabl. II'!I118*9/'Tabl. II'!C118,"X")</f>
        <v>4.0125825731362061</v>
      </c>
      <c r="J118" s="32">
        <f t="shared" si="24"/>
        <v>104.29257088007233</v>
      </c>
    </row>
    <row r="119" spans="1:10" x14ac:dyDescent="0.2">
      <c r="A119" s="21" t="s">
        <v>95</v>
      </c>
      <c r="B119" s="16">
        <f>IF('Tabl. II'!B119&gt;0,'Tabl. II'!E119/'Tabl. II'!B119*100,"X")</f>
        <v>95.314300345666368</v>
      </c>
      <c r="C119" s="16">
        <f>IF('Tabl. II'!C119&gt;0,'Tabl. II'!F119/'Tabl. II'!C119*100,"X")</f>
        <v>94.273777340869998</v>
      </c>
      <c r="D119" s="16">
        <f t="shared" si="22"/>
        <v>98.908324353194843</v>
      </c>
      <c r="E119" s="16">
        <f>IF('Tabl. II'!E119&gt;0,'Tabl. II'!H119/('Tabl. II'!E119/273.8),"X")</f>
        <v>46.30143720617864</v>
      </c>
      <c r="F119" s="16">
        <f>IF('Tabl. II'!F119&gt;0,'Tabl. II'!I119/('Tabl. II'!F119/273.8),"X")</f>
        <v>48.785792492179354</v>
      </c>
      <c r="G119" s="16">
        <f t="shared" si="23"/>
        <v>105.36561160064636</v>
      </c>
      <c r="H119" s="32">
        <f>IF('Tabl. II'!B119&gt;0,'Tabl. II'!H119*9/'Tabl. II'!B119,"X")</f>
        <v>1.4506465241326334</v>
      </c>
      <c r="I119" s="32">
        <f>IF('Tabl. II'!C119&gt;0,'Tabl. II'!I119*9/'Tabl. II'!C119,"X")</f>
        <v>1.511796510199066</v>
      </c>
      <c r="J119" s="32">
        <f t="shared" si="24"/>
        <v>104.21536087869478</v>
      </c>
    </row>
    <row r="120" spans="1:10" x14ac:dyDescent="0.2">
      <c r="A120" s="20" t="s">
        <v>93</v>
      </c>
      <c r="B120" s="16">
        <f>IF('Tabl. II'!B120&gt;0,'Tabl. II'!E120/'Tabl. II'!B120*100,"X")</f>
        <v>104.67289719626167</v>
      </c>
      <c r="C120" s="16">
        <f>IF('Tabl. II'!C120&gt;0,'Tabl. II'!F120/'Tabl. II'!C120*100,"X")</f>
        <v>101.45985401459853</v>
      </c>
      <c r="D120" s="16">
        <f t="shared" si="22"/>
        <v>96.930396246089671</v>
      </c>
      <c r="E120" s="16">
        <f>IF('Tabl. II'!E120&gt;0,'Tabl. II'!H120/('Tabl. II'!E120/273.8),"X")</f>
        <v>29.335714285714285</v>
      </c>
      <c r="F120" s="16">
        <f>IF('Tabl. II'!F120&gt;0,'Tabl. II'!I120/('Tabl. II'!F120/273.8),"X")</f>
        <v>17.728057553956837</v>
      </c>
      <c r="G120" s="16">
        <f t="shared" si="23"/>
        <v>60.431654676259001</v>
      </c>
      <c r="H120" s="32">
        <f>IF('Tabl. II'!B120&gt;0,'Tabl. II'!H120*9/'Tabl. II'!B120,"X")</f>
        <v>1.0093457943925233</v>
      </c>
      <c r="I120" s="32">
        <f>IF('Tabl. II'!C120&gt;0,'Tabl. II'!I120*9/'Tabl. II'!C120,"X")</f>
        <v>0.59124087591240881</v>
      </c>
      <c r="J120" s="32">
        <f t="shared" si="24"/>
        <v>58.576642335766437</v>
      </c>
    </row>
    <row r="121" spans="1:10" x14ac:dyDescent="0.2">
      <c r="A121" s="21" t="s">
        <v>49</v>
      </c>
      <c r="B121" s="16">
        <f>IF('Tabl. II'!B121&gt;0,'Tabl. II'!E121/'Tabl. II'!B121*100,"X")</f>
        <v>92.72727272727272</v>
      </c>
      <c r="C121" s="16">
        <f>IF('Tabl. II'!C121&gt;0,'Tabl. II'!F121/'Tabl. II'!C121*100,"X")</f>
        <v>104.44444444444446</v>
      </c>
      <c r="D121" s="16" t="s">
        <v>189</v>
      </c>
      <c r="E121" s="16">
        <f>IF('Tabl. II'!E121&gt;0,'Tabl. II'!H121/('Tabl. II'!E121/273.8),"X")</f>
        <v>61.739215686274513</v>
      </c>
      <c r="F121" s="16">
        <f>IF('Tabl. II'!F121&gt;0,'Tabl. II'!I121/('Tabl. II'!F121/273.8),"X")</f>
        <v>64.080851063829797</v>
      </c>
      <c r="G121" s="16">
        <f t="shared" si="23"/>
        <v>103.79278445883442</v>
      </c>
      <c r="H121" s="32">
        <f>IF('Tabl. II'!B121&gt;0,'Tabl. II'!H121*9/'Tabl. II'!B121,"X")</f>
        <v>1.8818181818181818</v>
      </c>
      <c r="I121" s="32">
        <f>IF('Tabl. II'!C121&gt;0,'Tabl. II'!I121*9/'Tabl. II'!C121,"X")</f>
        <v>2.2000000000000002</v>
      </c>
      <c r="J121" s="16">
        <f t="shared" si="24"/>
        <v>116.90821256038649</v>
      </c>
    </row>
    <row r="122" spans="1:10" ht="25.5" x14ac:dyDescent="0.2">
      <c r="A122" s="47" t="s">
        <v>202</v>
      </c>
      <c r="B122" s="16">
        <f>IF('Tabl. II'!B122&gt;0,'Tabl. II'!E122/'Tabl. II'!B122*100,"X")</f>
        <v>100</v>
      </c>
      <c r="C122" s="16">
        <f>IF('Tabl. II'!C122&gt;0,'Tabl. II'!F122/'Tabl. II'!C122*100,"X")</f>
        <v>110.00000000000001</v>
      </c>
      <c r="D122" s="16">
        <f t="shared" si="22"/>
        <v>110.00000000000001</v>
      </c>
      <c r="E122" s="16">
        <f>IF('Tabl. II'!E122&gt;0,'Tabl. II'!H122/('Tabl. II'!E122/273.8),"X")</f>
        <v>86.051428571428588</v>
      </c>
      <c r="F122" s="16">
        <f>IF('Tabl. II'!F122&gt;0,'Tabl. II'!I122/('Tabl. II'!F122/273.8),"X")</f>
        <v>41.484848484848492</v>
      </c>
      <c r="G122" s="16">
        <f t="shared" si="23"/>
        <v>48.209366391184567</v>
      </c>
      <c r="H122" s="32">
        <f>IF('Tabl. II'!B122&gt;0,'Tabl. II'!H122*9/'Tabl. II'!B122,"X")</f>
        <v>2.8285714285714287</v>
      </c>
      <c r="I122" s="32">
        <f>IF('Tabl. II'!C122&gt;0,'Tabl. II'!I122*9/'Tabl. II'!C122,"X")</f>
        <v>1.5</v>
      </c>
      <c r="J122" s="32">
        <f t="shared" si="24"/>
        <v>53.030303030303024</v>
      </c>
    </row>
    <row r="123" spans="1:10" x14ac:dyDescent="0.2">
      <c r="A123" s="28" t="s">
        <v>195</v>
      </c>
      <c r="B123" s="16">
        <f>IF('Tabl. II'!B123&gt;0,'Tabl. II'!E123/'Tabl. II'!B123*100,"X")</f>
        <v>91.875</v>
      </c>
      <c r="C123" s="16">
        <f>IF('Tabl. II'!C123&gt;0,'Tabl. II'!F123/'Tabl. II'!C123*100,"X")</f>
        <v>100</v>
      </c>
      <c r="D123" s="16">
        <f t="shared" si="22"/>
        <v>108.84353741496598</v>
      </c>
      <c r="E123" s="16">
        <f>IF('Tabl. II'!E123&gt;0,'Tabl. II'!H123/('Tabl. II'!E123/273.8),"X")</f>
        <v>53.083673469387762</v>
      </c>
      <c r="F123" s="16">
        <f>IF('Tabl. II'!F123&gt;0,'Tabl. II'!I123/('Tabl. II'!F123/273.8),"X")</f>
        <v>34.696418732782369</v>
      </c>
      <c r="G123" s="16">
        <f t="shared" si="23"/>
        <v>65.361751486153395</v>
      </c>
      <c r="H123" s="32">
        <f>IF('Tabl. II'!B123&gt;0,'Tabl. II'!H123*9/'Tabl. II'!B123,"X")</f>
        <v>1.6031249999999999</v>
      </c>
      <c r="I123" s="32">
        <f>IF('Tabl. II'!C123&gt;0,'Tabl. II'!I123*9/'Tabl. II'!C123,"X")</f>
        <v>1.140495867768595</v>
      </c>
      <c r="J123" s="32">
        <f t="shared" si="24"/>
        <v>71.142042433908458</v>
      </c>
    </row>
    <row r="124" spans="1:10" ht="45.75" customHeight="1" thickBot="1" x14ac:dyDescent="0.25">
      <c r="A124" s="70" t="s">
        <v>161</v>
      </c>
      <c r="B124" s="72">
        <f>IF('Tabl. II'!B124&gt;0,'Tabl. II'!E124/'Tabl. II'!B124*100,"X")</f>
        <v>893.76287143277432</v>
      </c>
      <c r="C124" s="72">
        <f>IF('Tabl. II'!C124&gt;0,'Tabl. II'!F124/'Tabl. II'!C124*100,"X")</f>
        <v>100.44802867383513</v>
      </c>
      <c r="D124" s="72">
        <f t="shared" ref="D124:D145" si="25">C124*100/B124</f>
        <v>11.238778414772231</v>
      </c>
      <c r="E124" s="36">
        <f>IF('Tabl. II'!E124&gt;0,'Tabl. II'!H124/('Tabl. II'!E124/273.8),"X")</f>
        <v>34.446940320616214</v>
      </c>
      <c r="F124" s="36">
        <f>IF('Tabl. II'!F124&gt;0,'Tabl. II'!I124/('Tabl. II'!F124/273.8),"X")</f>
        <v>368.93389830508477</v>
      </c>
      <c r="G124" s="36">
        <f t="shared" si="23"/>
        <v>1071.0208072798871</v>
      </c>
      <c r="H124" s="72">
        <f>IF('Tabl. II'!B124&gt;0,'Tabl. II'!H124*9/'Tabl. II'!B124,"X")</f>
        <v>10.120035304501323</v>
      </c>
      <c r="I124" s="72">
        <f>IF('Tabl. II'!C124&gt;0,'Tabl. II'!I124*9/'Tabl. II'!C124,"X")</f>
        <v>12.181451612903226</v>
      </c>
      <c r="J124" s="72">
        <f t="shared" si="24"/>
        <v>120.36965530629126</v>
      </c>
    </row>
    <row r="125" spans="1:10" ht="13.5" thickTop="1" x14ac:dyDescent="0.2">
      <c r="A125" s="28" t="s">
        <v>96</v>
      </c>
      <c r="B125" s="16">
        <f>IF('Tabl. II'!B125&gt;0,'Tabl. II'!E125/'Tabl. II'!B125*100,"X")</f>
        <v>997.7941176470589</v>
      </c>
      <c r="C125" s="16">
        <f>IF('Tabl. II'!C125&gt;0,'Tabl. II'!F125/'Tabl. II'!C125*100,"X")</f>
        <v>97.87685774946921</v>
      </c>
      <c r="D125" s="16">
        <f t="shared" si="25"/>
        <v>9.8093239896299291</v>
      </c>
      <c r="E125" s="16">
        <f>IF('Tabl. II'!E125&gt;0,'Tabl. II'!H125/('Tabl. II'!E125/273.8),"X")</f>
        <v>29.412360152743354</v>
      </c>
      <c r="F125" s="16">
        <f>IF('Tabl. II'!F125&gt;0,'Tabl. II'!I125/('Tabl. II'!F125/273.8),"X")</f>
        <v>380.2612798264642</v>
      </c>
      <c r="G125" s="16">
        <f t="shared" si="23"/>
        <v>1292.862177165325</v>
      </c>
      <c r="H125" s="32">
        <f>IF('Tabl. II'!B125&gt;0,'Tabl. II'!H125*9/'Tabl. II'!B125,"X")</f>
        <v>9.6467245989304811</v>
      </c>
      <c r="I125" s="32">
        <f>IF('Tabl. II'!C125&gt;0,'Tabl. II'!I125*9/'Tabl. II'!C125,"X")</f>
        <v>12.23407643312102</v>
      </c>
      <c r="J125" s="32">
        <f t="shared" si="24"/>
        <v>126.82103969753003</v>
      </c>
    </row>
    <row r="126" spans="1:10" x14ac:dyDescent="0.2">
      <c r="A126" s="28" t="s">
        <v>97</v>
      </c>
      <c r="B126" s="16">
        <f>IF('Tabl. II'!B126&gt;0,'Tabl. II'!E126/'Tabl. II'!B126*100,"X")</f>
        <v>127.77777777777777</v>
      </c>
      <c r="C126" s="16">
        <f>IF('Tabl. II'!C126&gt;0,'Tabl. II'!F126/'Tabl. II'!C126*100,"X")</f>
        <v>97.727272727272734</v>
      </c>
      <c r="D126" s="16">
        <f t="shared" si="25"/>
        <v>76.482213438735187</v>
      </c>
      <c r="E126" s="16">
        <f>IF('Tabl. II'!E126&gt;0,'Tabl. II'!H126/('Tabl. II'!E126/273.8),"X")</f>
        <v>304.41118012422362</v>
      </c>
      <c r="F126" s="16">
        <f>IF('Tabl. II'!F126&gt;0,'Tabl. II'!I126/('Tabl. II'!F126/273.8),"X")</f>
        <v>312.00465116279071</v>
      </c>
      <c r="G126" s="16">
        <f t="shared" si="23"/>
        <v>102.4944783681954</v>
      </c>
      <c r="H126" s="32">
        <f>IF('Tabl. II'!B126&gt;0,'Tabl. II'!H126*9/'Tabl. II'!B126,"X")</f>
        <v>12.785714285714286</v>
      </c>
      <c r="I126" s="32">
        <f>IF('Tabl. II'!C126&gt;0,'Tabl. II'!I126*9/'Tabl. II'!C126,"X")</f>
        <v>10.022727272727273</v>
      </c>
      <c r="J126" s="32">
        <f t="shared" si="24"/>
        <v>78.390045708481466</v>
      </c>
    </row>
    <row r="127" spans="1:10" x14ac:dyDescent="0.2">
      <c r="A127" s="28" t="s">
        <v>98</v>
      </c>
      <c r="B127" s="16">
        <f>IF('Tabl. II'!B127&gt;0,'Tabl. II'!E127/'Tabl. II'!B127*100,"X")</f>
        <v>63.636363636363633</v>
      </c>
      <c r="C127" s="16">
        <f>IF('Tabl. II'!C127&gt;0,'Tabl. II'!F127/'Tabl. II'!C127*100,"X")</f>
        <v>161.53846153846155</v>
      </c>
      <c r="D127" s="16">
        <f t="shared" si="25"/>
        <v>253.84615384615387</v>
      </c>
      <c r="E127" s="16">
        <f>IF('Tabl. II'!E127&gt;0,'Tabl. II'!H127/('Tabl. II'!E127/273.8),"X")</f>
        <v>762.7285714285714</v>
      </c>
      <c r="F127" s="16">
        <f>IF('Tabl. II'!F127&gt;0,'Tabl. II'!I127/('Tabl. II'!F127/273.8),"X")</f>
        <v>260.76190476190482</v>
      </c>
      <c r="G127" s="16">
        <f t="shared" si="23"/>
        <v>34.188034188034194</v>
      </c>
      <c r="H127" s="32">
        <f>IF('Tabl. II'!B127&gt;0,'Tabl. II'!H127*9/'Tabl. II'!B127,"X")</f>
        <v>15.954545454545455</v>
      </c>
      <c r="I127" s="32">
        <f>IF('Tabl. II'!C127&gt;0,'Tabl. II'!I127*9/'Tabl. II'!C127,"X")</f>
        <v>13.846153846153847</v>
      </c>
      <c r="J127" s="32">
        <f t="shared" si="24"/>
        <v>86.785009861932949</v>
      </c>
    </row>
    <row r="128" spans="1:10" x14ac:dyDescent="0.2">
      <c r="A128" s="20" t="s">
        <v>99</v>
      </c>
      <c r="B128" s="16">
        <f>IF('Tabl. II'!B128&gt;0,'Tabl. II'!E128/'Tabl. II'!B128*100,"X")</f>
        <v>107.69230769230769</v>
      </c>
      <c r="C128" s="16">
        <f>IF('Tabl. II'!C128&gt;0,'Tabl. II'!F128/'Tabl. II'!C128*100,"X")</f>
        <v>177.94117647058823</v>
      </c>
      <c r="D128" s="16">
        <f t="shared" si="25"/>
        <v>165.23109243697476</v>
      </c>
      <c r="E128" s="16">
        <f>IF('Tabl. II'!E128&gt;0,'Tabl. II'!H128/('Tabl. II'!E128/273.8),"X")</f>
        <v>460.48181818181826</v>
      </c>
      <c r="F128" s="16">
        <f>IF('Tabl. II'!F128&gt;0,'Tabl. II'!I128/('Tabl. II'!F128/273.8),"X")</f>
        <v>373.36363636363637</v>
      </c>
      <c r="G128" s="16">
        <f t="shared" si="23"/>
        <v>81.081081081081081</v>
      </c>
      <c r="H128" s="32">
        <f>IF('Tabl. II'!B128&gt;0,'Tabl. II'!H128*9/'Tabl. II'!B128,"X")</f>
        <v>16.3006993006993</v>
      </c>
      <c r="I128" s="32">
        <f>IF('Tabl. II'!C128&gt;0,'Tabl. II'!I128*9/'Tabl. II'!C128,"X")</f>
        <v>21.838235294117649</v>
      </c>
      <c r="J128" s="32">
        <f t="shared" si="24"/>
        <v>133.97115602997957</v>
      </c>
    </row>
    <row r="129" spans="1:10" x14ac:dyDescent="0.2">
      <c r="A129" s="20" t="s">
        <v>100</v>
      </c>
      <c r="B129" s="16">
        <f>IF('Tabl. II'!B129&gt;0,'Tabl. II'!E129/'Tabl. II'!B129*100,"X")</f>
        <v>215.21739130434781</v>
      </c>
      <c r="C129" s="16">
        <f>IF('Tabl. II'!C129&gt;0,'Tabl. II'!F129/'Tabl. II'!C129*100,"X")</f>
        <v>110.00000000000001</v>
      </c>
      <c r="D129" s="16">
        <f t="shared" si="25"/>
        <v>51.111111111111121</v>
      </c>
      <c r="E129" s="16">
        <f>IF('Tabl. II'!E129&gt;0,'Tabl. II'!H129/('Tabl. II'!E129/273.8),"X")</f>
        <v>232.31515151515151</v>
      </c>
      <c r="F129" s="16">
        <f>IF('Tabl. II'!F129&gt;0,'Tabl. II'!I129/('Tabl. II'!F129/273.8),"X")</f>
        <v>318.60363636363638</v>
      </c>
      <c r="G129" s="16">
        <f t="shared" si="23"/>
        <v>137.14285714285717</v>
      </c>
      <c r="H129" s="32">
        <f>IF('Tabl. II'!B129&gt;0,'Tabl. II'!H129*9/'Tabl. II'!B129,"X")</f>
        <v>16.434782608695652</v>
      </c>
      <c r="I129" s="32">
        <f>IF('Tabl. II'!C129&gt;0,'Tabl. II'!I129*9/'Tabl. II'!C129,"X")</f>
        <v>11.52</v>
      </c>
      <c r="J129" s="32">
        <f t="shared" si="24"/>
        <v>70.095238095238088</v>
      </c>
    </row>
    <row r="130" spans="1:10" x14ac:dyDescent="0.2">
      <c r="A130" s="20" t="s">
        <v>101</v>
      </c>
      <c r="B130" s="16">
        <f>IF('Tabl. II'!B130&gt;0,'Tabl. II'!E130/'Tabl. II'!B130*100,"X")</f>
        <v>172.5</v>
      </c>
      <c r="C130" s="16">
        <f>IF('Tabl. II'!C130&gt;0,'Tabl. II'!F130/'Tabl. II'!C130*100,"X")</f>
        <v>78.181818181818187</v>
      </c>
      <c r="D130" s="16">
        <f t="shared" si="25"/>
        <v>45.322793148880109</v>
      </c>
      <c r="E130" s="16">
        <f>IF('Tabl. II'!E130&gt;0,'Tabl. II'!H130/('Tabl. II'!E130/273.8),"X")</f>
        <v>202.37391304347827</v>
      </c>
      <c r="F130" s="16">
        <f>IF('Tabl. II'!F130&gt;0,'Tabl. II'!I130/('Tabl. II'!F130/273.8),"X")</f>
        <v>394.78139534883724</v>
      </c>
      <c r="G130" s="16">
        <f t="shared" si="23"/>
        <v>195.07523939808482</v>
      </c>
      <c r="H130" s="32">
        <f>IF('Tabl. II'!B130&gt;0,'Tabl. II'!H130*9/'Tabl. II'!B130,"X")</f>
        <v>11.475</v>
      </c>
      <c r="I130" s="32">
        <f>IF('Tabl. II'!C130&gt;0,'Tabl. II'!I130*9/'Tabl. II'!C130,"X")</f>
        <v>10.145454545454545</v>
      </c>
      <c r="J130" s="32">
        <f t="shared" si="24"/>
        <v>88.413547237076642</v>
      </c>
    </row>
    <row r="131" spans="1:10" x14ac:dyDescent="0.2">
      <c r="A131" s="20" t="s">
        <v>102</v>
      </c>
      <c r="B131" s="16">
        <f>IF('Tabl. II'!B131&gt;0,'Tabl. II'!E131/'Tabl. II'!B131*100,"X")</f>
        <v>93.333333333333329</v>
      </c>
      <c r="C131" s="16">
        <f>IF('Tabl. II'!C131&gt;0,'Tabl. II'!F131/'Tabl. II'!C131*100,"X")</f>
        <v>96.666666666666671</v>
      </c>
      <c r="D131" s="16">
        <f t="shared" si="25"/>
        <v>103.57142857142858</v>
      </c>
      <c r="E131" s="16">
        <f>IF('Tabl. II'!E131&gt;0,'Tabl. II'!H131/('Tabl. II'!E131/273.8),"X")</f>
        <v>29.335714285714285</v>
      </c>
      <c r="F131" s="16">
        <f>IF('Tabl. II'!F131&gt;0,'Tabl. II'!I131/('Tabl. II'!F131/273.8),"X")</f>
        <v>18.882758620689657</v>
      </c>
      <c r="G131" s="16" t="s">
        <v>189</v>
      </c>
      <c r="H131" s="32">
        <f>IF('Tabl. II'!B131&gt;0,'Tabl. II'!H131*9/'Tabl. II'!B131,"X")</f>
        <v>0.9</v>
      </c>
      <c r="I131" s="32">
        <f>IF('Tabl. II'!C131&gt;0,'Tabl. II'!I131*9/'Tabl. II'!C131,"X")</f>
        <v>0.6</v>
      </c>
      <c r="J131" s="16" t="s">
        <v>189</v>
      </c>
    </row>
    <row r="132" spans="1:10" x14ac:dyDescent="0.2">
      <c r="A132" s="20" t="s">
        <v>103</v>
      </c>
      <c r="B132" s="16" t="s">
        <v>189</v>
      </c>
      <c r="C132" s="16" t="s">
        <v>189</v>
      </c>
      <c r="D132" s="16" t="s">
        <v>189</v>
      </c>
      <c r="E132" s="16" t="s">
        <v>189</v>
      </c>
      <c r="F132" s="16" t="s">
        <v>189</v>
      </c>
      <c r="G132" s="16" t="s">
        <v>189</v>
      </c>
      <c r="H132" s="16" t="s">
        <v>189</v>
      </c>
      <c r="I132" s="16" t="s">
        <v>189</v>
      </c>
      <c r="J132" s="16" t="s">
        <v>189</v>
      </c>
    </row>
    <row r="133" spans="1:10" ht="45.75" customHeight="1" thickBot="1" x14ac:dyDescent="0.25">
      <c r="A133" s="70" t="s">
        <v>162</v>
      </c>
      <c r="B133" s="72">
        <f>IF('Tabl. II'!B133&gt;0,'Tabl. II'!E133/'Tabl. II'!B133*100,"X")</f>
        <v>85.611510791366911</v>
      </c>
      <c r="C133" s="72">
        <f>IF('Tabl. II'!C133&gt;0,'Tabl. II'!F133/'Tabl. II'!C133*100,"X")</f>
        <v>94.326241134751783</v>
      </c>
      <c r="D133" s="72">
        <f t="shared" si="25"/>
        <v>110.17939090529829</v>
      </c>
      <c r="E133" s="36">
        <f>IF('Tabl. II'!E133&gt;0,'Tabl. II'!H133/('Tabl. II'!E133/273.8),"X")</f>
        <v>144.95294117647057</v>
      </c>
      <c r="F133" s="36">
        <f>IF('Tabl. II'!F133&gt;0,'Tabl. II'!I133/('Tabl. II'!F133/273.8),"X")</f>
        <v>129.69473684210527</v>
      </c>
      <c r="G133" s="36">
        <f t="shared" si="23"/>
        <v>89.473684210526329</v>
      </c>
      <c r="H133" s="72">
        <f>IF('Tabl. II'!B133&gt;0,'Tabl. II'!H133*9/'Tabl. II'!B133,"X")</f>
        <v>4.0791366906474824</v>
      </c>
      <c r="I133" s="72">
        <f>IF('Tabl. II'!C133&gt;0,'Tabl. II'!I133*9/'Tabl. II'!C133,"X")</f>
        <v>4.0212765957446805</v>
      </c>
      <c r="J133" s="72">
        <f t="shared" si="24"/>
        <v>98.581560283687921</v>
      </c>
    </row>
    <row r="134" spans="1:10" ht="27" thickTop="1" thickBot="1" x14ac:dyDescent="0.25">
      <c r="A134" s="64" t="s">
        <v>104</v>
      </c>
      <c r="B134" s="66">
        <f>IF('Tabl. II'!B134&gt;0,'Tabl. II'!E134/'Tabl. II'!B134*100,"X")</f>
        <v>99.189119996449108</v>
      </c>
      <c r="C134" s="66">
        <f>IF('Tabl. II'!C134&gt;0,'Tabl. II'!F134/'Tabl. II'!C134*100,"X")</f>
        <v>96.885291147280427</v>
      </c>
      <c r="D134" s="66">
        <f t="shared" si="25"/>
        <v>97.677337142167246</v>
      </c>
      <c r="E134" s="35">
        <f>IF('Tabl. II'!E134&gt;0,'Tabl. II'!H134/('Tabl. II'!E134/273.8),"X")</f>
        <v>60.118171286538889</v>
      </c>
      <c r="F134" s="35">
        <f>IF('Tabl. II'!F134&gt;0,'Tabl. II'!I134/('Tabl. II'!F134/273.8),"X")</f>
        <v>59.98326117855364</v>
      </c>
      <c r="G134" s="35">
        <f t="shared" si="23"/>
        <v>99.775591796792625</v>
      </c>
      <c r="H134" s="66">
        <f>IF('Tabl. II'!B134&gt;0,'Tabl. II'!H134*9/'Tabl. II'!B134,"X")</f>
        <v>1.9601028689323696</v>
      </c>
      <c r="I134" s="66">
        <f>IF('Tabl. II'!C134&gt;0,'Tabl. II'!I134*9/'Tabl. II'!C134,"X")</f>
        <v>1.9102798213742802</v>
      </c>
      <c r="J134" s="66">
        <f t="shared" si="24"/>
        <v>97.458141184945703</v>
      </c>
    </row>
    <row r="135" spans="1:10" ht="27" thickTop="1" thickBot="1" x14ac:dyDescent="0.25">
      <c r="A135" s="67" t="s">
        <v>105</v>
      </c>
      <c r="B135" s="69">
        <f>IF('Tabl. II'!B135&gt;0,'Tabl. II'!E135/'Tabl. II'!B135*100,"X")</f>
        <v>97.204834161987776</v>
      </c>
      <c r="C135" s="69">
        <f>IF('Tabl. II'!C135&gt;0,'Tabl. II'!F135/'Tabl. II'!C135*100,"X")</f>
        <v>97.722256070725976</v>
      </c>
      <c r="D135" s="69">
        <f t="shared" si="25"/>
        <v>100.53230059307127</v>
      </c>
      <c r="E135" s="36">
        <f>IF('Tabl. II'!E135&gt;0,'Tabl. II'!H135/('Tabl. II'!E135/273.8),"X")</f>
        <v>73.116726840771719</v>
      </c>
      <c r="F135" s="36">
        <f>IF('Tabl. II'!F135&gt;0,'Tabl. II'!I135/('Tabl. II'!F135/273.8),"X")</f>
        <v>70.114075310538126</v>
      </c>
      <c r="G135" s="36">
        <f t="shared" si="23"/>
        <v>95.893345257682896</v>
      </c>
      <c r="H135" s="69">
        <f>IF('Tabl. II'!B135&gt;0,'Tabl. II'!H135*9/'Tabl. II'!B135,"X")</f>
        <v>2.3362196407312332</v>
      </c>
      <c r="I135" s="69">
        <f>IF('Tabl. II'!C135&gt;0,'Tabl. II'!I135*9/'Tabl. II'!C135,"X")</f>
        <v>2.2522041853516122</v>
      </c>
      <c r="J135" s="69">
        <f t="shared" si="24"/>
        <v>96.40378610320542</v>
      </c>
    </row>
    <row r="136" spans="1:10" ht="26.25" thickTop="1" x14ac:dyDescent="0.2">
      <c r="A136" s="27" t="s">
        <v>106</v>
      </c>
      <c r="B136" s="16">
        <f>IF('Tabl. II'!B136&gt;0,'Tabl. II'!E136/'Tabl. II'!B136*100,"X")</f>
        <v>103.73031427300239</v>
      </c>
      <c r="C136" s="16">
        <f>IF('Tabl. II'!C136&gt;0,'Tabl. II'!F136/'Tabl. II'!C136*100,"X")</f>
        <v>101.519290585576</v>
      </c>
      <c r="D136" s="16">
        <f t="shared" si="25"/>
        <v>97.868488394234191</v>
      </c>
      <c r="E136" s="16">
        <f>IF('Tabl. II'!E136&gt;0,'Tabl. II'!H136/('Tabl. II'!E136/273.8),"X")</f>
        <v>153.8138997398141</v>
      </c>
      <c r="F136" s="16">
        <f>IF('Tabl. II'!F136&gt;0,'Tabl. II'!I136/('Tabl. II'!F136/273.8),"X")</f>
        <v>152.7728488945219</v>
      </c>
      <c r="G136" s="16">
        <f t="shared" si="23"/>
        <v>99.323175053065299</v>
      </c>
      <c r="H136" s="16">
        <f>IF('Tabl. II'!B136&gt;0,'Tabl. II'!H136*9/'Tabl. II'!B136,"X")</f>
        <v>5.2445755089884214</v>
      </c>
      <c r="I136" s="16">
        <f>IF('Tabl. II'!C136&gt;0,'Tabl. II'!I136*9/'Tabl. II'!C136,"X")</f>
        <v>5.0980467919862447</v>
      </c>
      <c r="J136" s="16">
        <f t="shared" si="24"/>
        <v>97.206090049594124</v>
      </c>
    </row>
    <row r="137" spans="1:10" ht="25.5" x14ac:dyDescent="0.2">
      <c r="A137" s="48" t="s">
        <v>200</v>
      </c>
      <c r="B137" s="17">
        <f>IF('Tabl. II'!B137&gt;0,'Tabl. II'!E137/'Tabl. II'!B137*100,"X")</f>
        <v>59.259259259259252</v>
      </c>
      <c r="C137" s="17">
        <f>IF('Tabl. II'!C137&gt;0,'Tabl. II'!F137/'Tabl. II'!C137*100,"X")</f>
        <v>153.84615384615387</v>
      </c>
      <c r="D137" s="17">
        <f t="shared" si="25"/>
        <v>259.6153846153847</v>
      </c>
      <c r="E137" s="17">
        <f>IF('Tabl. II'!E137&gt;0,'Tabl. II'!H137/('Tabl. II'!E137/273.8),"X")</f>
        <v>359.36250000000001</v>
      </c>
      <c r="F137" s="17">
        <f>IF('Tabl. II'!F137&gt;0,'Tabl. II'!I137/('Tabl. II'!F137/273.8),"X")</f>
        <v>123.21000000000001</v>
      </c>
      <c r="G137" s="17">
        <f t="shared" si="23"/>
        <v>34.285714285714285</v>
      </c>
      <c r="H137" s="17">
        <f>IF('Tabl. II'!B137&gt;0,'Tabl. II'!H137*9/'Tabl. II'!B137,"X")</f>
        <v>7</v>
      </c>
      <c r="I137" s="17">
        <f>IF('Tabl. II'!C137&gt;0,'Tabl. II'!I137*9/'Tabl. II'!C137,"X")</f>
        <v>6.2307692307692308</v>
      </c>
      <c r="J137" s="17">
        <f t="shared" si="24"/>
        <v>89.010989010989007</v>
      </c>
    </row>
    <row r="138" spans="1:10" x14ac:dyDescent="0.2">
      <c r="A138" s="54" t="s">
        <v>207</v>
      </c>
      <c r="B138" s="17">
        <f>IF('Tabl. II'!B138&gt;0,'Tabl. II'!E138/'Tabl. II'!B138*100,"X")</f>
        <v>94.654431578180763</v>
      </c>
      <c r="C138" s="17">
        <f>IF('Tabl. II'!C138&gt;0,'Tabl. II'!F138/'Tabl. II'!C138*100,"X")</f>
        <v>94.319452207937388</v>
      </c>
      <c r="D138" s="17">
        <f t="shared" si="25"/>
        <v>99.646102813509913</v>
      </c>
      <c r="E138" s="17">
        <f>IF('Tabl. II'!E138&gt;0,'Tabl. II'!H138/('Tabl. II'!E138/273.8),"X")</f>
        <v>152.6471339539894</v>
      </c>
      <c r="F138" s="17">
        <f>IF('Tabl. II'!F138&gt;0,'Tabl. II'!I138/('Tabl. II'!F138/273.8),"X")</f>
        <v>159.97189421438625</v>
      </c>
      <c r="G138" s="17">
        <f t="shared" si="23"/>
        <v>104.79849183582095</v>
      </c>
      <c r="H138" s="17">
        <f>IF('Tabl. II'!B138&gt;0,'Tabl. II'!H138*9/'Tabl. II'!B138,"X")</f>
        <v>4.7493991697618529</v>
      </c>
      <c r="I138" s="17">
        <f>IF('Tabl. II'!C138&gt;0,'Tabl. II'!I138*9/'Tabl. II'!C138,"X")</f>
        <v>4.9596841811067636</v>
      </c>
      <c r="J138" s="17">
        <f t="shared" si="24"/>
        <v>104.42761292172995</v>
      </c>
    </row>
    <row r="139" spans="1:10" ht="25.5" x14ac:dyDescent="0.2">
      <c r="A139" s="27" t="s">
        <v>57</v>
      </c>
      <c r="B139" s="17">
        <f>IF('Tabl. II'!B139&gt;0,'Tabl. II'!E139/'Tabl. II'!B139*100,"X")</f>
        <v>97.064833274331889</v>
      </c>
      <c r="C139" s="17">
        <f>IF('Tabl. II'!C139&gt;0,'Tabl. II'!F139/'Tabl. II'!C139*100,"X")</f>
        <v>97.039858190646228</v>
      </c>
      <c r="D139" s="17">
        <f t="shared" si="25"/>
        <v>99.974269688781035</v>
      </c>
      <c r="E139" s="17">
        <f>IF('Tabl. II'!E139&gt;0,'Tabl. II'!H139/('Tabl. II'!E139/273.8),"X")</f>
        <v>40.15892172733497</v>
      </c>
      <c r="F139" s="17">
        <f>IF('Tabl. II'!F139&gt;0,'Tabl. II'!I139/('Tabl. II'!F139/273.8),"X")</f>
        <v>41.289358209844274</v>
      </c>
      <c r="G139" s="17">
        <f t="shared" si="23"/>
        <v>102.81490745738786</v>
      </c>
      <c r="H139" s="17">
        <f>IF('Tabl. II'!B139&gt;0,'Tabl. II'!H139*9/'Tabl. II'!B139,"X")</f>
        <v>1.2813064783588903</v>
      </c>
      <c r="I139" s="17">
        <f>IF('Tabl. II'!C139&gt;0,'Tabl. II'!I139*9/'Tabl. II'!C139,"X")</f>
        <v>1.317035105522087</v>
      </c>
      <c r="J139" s="17">
        <f t="shared" si="24"/>
        <v>102.78845286171958</v>
      </c>
    </row>
    <row r="140" spans="1:10" x14ac:dyDescent="0.2">
      <c r="A140" s="27" t="s">
        <v>53</v>
      </c>
      <c r="B140" s="16">
        <f>IF('Tabl. II'!B140&gt;0,'Tabl. II'!E140/'Tabl. II'!B140*100,"X")</f>
        <v>98.234209700417381</v>
      </c>
      <c r="C140" s="16">
        <f>IF('Tabl. II'!C140&gt;0,'Tabl. II'!F140/'Tabl. II'!C140*100,"X")</f>
        <v>97.560424271867703</v>
      </c>
      <c r="D140" s="16">
        <f t="shared" si="25"/>
        <v>99.31410306999517</v>
      </c>
      <c r="E140" s="16">
        <f>IF('Tabl. II'!E140&gt;0,'Tabl. II'!H140/('Tabl. II'!E140/273.8),"X")</f>
        <v>38.45532511147308</v>
      </c>
      <c r="F140" s="16">
        <f>IF('Tabl. II'!F140&gt;0,'Tabl. II'!I140/('Tabl. II'!F140/273.8),"X")</f>
        <v>37.932413697756857</v>
      </c>
      <c r="G140" s="16">
        <f t="shared" si="23"/>
        <v>98.640210654310096</v>
      </c>
      <c r="H140" s="16">
        <f>IF('Tabl. II'!B140&gt;0,'Tabl. II'!H140*9/'Tabl. II'!B140,"X")</f>
        <v>1.2417332446999108</v>
      </c>
      <c r="I140" s="16">
        <f>IF('Tabl. II'!C140&gt;0,'Tabl. II'!I140*9/'Tabl. II'!C140,"X")</f>
        <v>1.2164470915296741</v>
      </c>
      <c r="J140" s="16">
        <f t="shared" si="24"/>
        <v>97.963640477681864</v>
      </c>
    </row>
    <row r="141" spans="1:10" ht="25.5" x14ac:dyDescent="0.2">
      <c r="A141" s="55" t="s">
        <v>107</v>
      </c>
      <c r="B141" s="17">
        <f>IF('Tabl. II'!B141&gt;0,'Tabl. II'!E141/'Tabl. II'!B141*100,"X")</f>
        <v>99.655401145513949</v>
      </c>
      <c r="C141" s="17">
        <f>IF('Tabl. II'!C141&gt;0,'Tabl. II'!F141/'Tabl. II'!C141*100,"X")</f>
        <v>97.706733248297013</v>
      </c>
      <c r="D141" s="17">
        <f t="shared" si="25"/>
        <v>98.044593795401454</v>
      </c>
      <c r="E141" s="17">
        <f>IF('Tabl. II'!E141&gt;0,'Tabl. II'!H141/('Tabl. II'!E141/273.8),"X")</f>
        <v>40.794797893934245</v>
      </c>
      <c r="F141" s="17">
        <f>IF('Tabl. II'!F141&gt;0,'Tabl. II'!I141/('Tabl. II'!F141/273.8),"X")</f>
        <v>42.287708553228526</v>
      </c>
      <c r="G141" s="17">
        <f t="shared" si="23"/>
        <v>103.65956135675884</v>
      </c>
      <c r="H141" s="17">
        <f>IF('Tabl. II'!B141&gt;0,'Tabl. II'!H141*9/'Tabl. II'!B141,"X")</f>
        <v>1.336332999960981</v>
      </c>
      <c r="I141" s="17">
        <f>IF('Tabl. II'!C141&gt;0,'Tabl. II'!I141*9/'Tabl. II'!C141,"X")</f>
        <v>1.3581499172252829</v>
      </c>
      <c r="J141" s="17">
        <f t="shared" si="24"/>
        <v>101.63259586232914</v>
      </c>
    </row>
    <row r="142" spans="1:10" x14ac:dyDescent="0.2">
      <c r="A142" s="55" t="s">
        <v>108</v>
      </c>
      <c r="B142" s="17">
        <f>IF('Tabl. II'!B142&gt;0,'Tabl. II'!E142/'Tabl. II'!B142*100,"X")</f>
        <v>96.087572855888808</v>
      </c>
      <c r="C142" s="17">
        <f>IF('Tabl. II'!C142&gt;0,'Tabl. II'!F142/'Tabl. II'!C142*100,"X")</f>
        <v>97.379995481789095</v>
      </c>
      <c r="D142" s="17">
        <f t="shared" si="25"/>
        <v>101.34504659394264</v>
      </c>
      <c r="E142" s="17">
        <f>IF('Tabl. II'!E142&gt;0,'Tabl. II'!H142/('Tabl. II'!E142/273.8),"X")</f>
        <v>34.790463246925135</v>
      </c>
      <c r="F142" s="17">
        <f>IF('Tabl. II'!F142&gt;0,'Tabl. II'!I142/('Tabl. II'!F142/273.8),"X")</f>
        <v>32.543426271999543</v>
      </c>
      <c r="G142" s="17">
        <f t="shared" si="23"/>
        <v>93.541227206498348</v>
      </c>
      <c r="H142" s="17">
        <f>IF('Tabl. II'!B142&gt;0,'Tabl. II'!H142*9/'Tabl. II'!B142,"X")</f>
        <v>1.0988451624310216</v>
      </c>
      <c r="I142" s="17">
        <f>IF('Tabl. II'!C142&gt;0,'Tabl. II'!I142*9/'Tabl. II'!C142,"X")</f>
        <v>1.0416986241768909</v>
      </c>
      <c r="J142" s="17">
        <f t="shared" si="24"/>
        <v>94.799400296971498</v>
      </c>
    </row>
    <row r="143" spans="1:10" x14ac:dyDescent="0.2">
      <c r="A143" s="27" t="s">
        <v>109</v>
      </c>
      <c r="B143" s="17">
        <f>IF('Tabl. II'!B143&gt;0,'Tabl. II'!E143/'Tabl. II'!B143*100,"X")</f>
        <v>92.22039425651009</v>
      </c>
      <c r="C143" s="17">
        <f>IF('Tabl. II'!C143&gt;0,'Tabl. II'!F143/'Tabl. II'!C143*100,"X")</f>
        <v>96.363270744729832</v>
      </c>
      <c r="D143" s="17">
        <f t="shared" si="25"/>
        <v>104.49236475469448</v>
      </c>
      <c r="E143" s="17">
        <f>IF('Tabl. II'!E143&gt;0,'Tabl. II'!H143/('Tabl. II'!E143/273.8),"X")</f>
        <v>93.984047864850197</v>
      </c>
      <c r="F143" s="17">
        <f>IF('Tabl. II'!F143&gt;0,'Tabl. II'!I143/('Tabl. II'!F143/273.8),"X")</f>
        <v>85.118357555758394</v>
      </c>
      <c r="G143" s="17">
        <f t="shared" si="23"/>
        <v>90.566813719450835</v>
      </c>
      <c r="H143" s="17">
        <f>IF('Tabl. II'!B143&gt;0,'Tabl. II'!H143*9/'Tabl. II'!B143,"X")</f>
        <v>2.8489851545388172</v>
      </c>
      <c r="I143" s="17">
        <f>IF('Tabl. II'!C143&gt;0,'Tabl. II'!I143*9/'Tabl. II'!C143,"X")</f>
        <v>2.6961486490295981</v>
      </c>
      <c r="J143" s="17">
        <f t="shared" si="24"/>
        <v>94.635405338433245</v>
      </c>
    </row>
    <row r="144" spans="1:10" ht="25.5" x14ac:dyDescent="0.2">
      <c r="A144" s="54" t="s">
        <v>208</v>
      </c>
      <c r="B144" s="17">
        <f>IF('Tabl. II'!B144&gt;0,'Tabl. II'!E144/'Tabl. II'!B144*100,"X")</f>
        <v>87.423984012955017</v>
      </c>
      <c r="C144" s="17">
        <f>IF('Tabl. II'!C144&gt;0,'Tabl. II'!F144/'Tabl. II'!C144*100,"X")</f>
        <v>100.22647694256128</v>
      </c>
      <c r="D144" s="17">
        <f t="shared" si="25"/>
        <v>114.64414265049864</v>
      </c>
      <c r="E144" s="17">
        <f>IF('Tabl. II'!E144&gt;0,'Tabl. II'!H144/('Tabl. II'!E144/273.8),"X")</f>
        <v>115.04056594478493</v>
      </c>
      <c r="F144" s="17">
        <f>IF('Tabl. II'!F144&gt;0,'Tabl. II'!I144/('Tabl. II'!F144/273.8),"X")</f>
        <v>90.300637756998228</v>
      </c>
      <c r="G144" s="17">
        <f t="shared" si="23"/>
        <v>78.494604938173779</v>
      </c>
      <c r="H144" s="17">
        <f>IF('Tabl. II'!B144&gt;0,'Tabl. II'!H144*9/'Tabl. II'!B144,"X")</f>
        <v>3.3059072820300792</v>
      </c>
      <c r="I144" s="17">
        <f>IF('Tabl. II'!C144&gt;0,'Tabl. II'!I144*9/'Tabl. II'!C144,"X")</f>
        <v>2.9749683379274381</v>
      </c>
      <c r="J144" s="17">
        <f t="shared" si="24"/>
        <v>89.989466858265331</v>
      </c>
    </row>
    <row r="145" spans="1:10" x14ac:dyDescent="0.2">
      <c r="A145" s="20" t="s">
        <v>110</v>
      </c>
      <c r="B145" s="17">
        <f>IF('Tabl. II'!B145&gt;0,'Tabl. II'!E145/'Tabl. II'!B145*100,"X")</f>
        <v>85.507921714818266</v>
      </c>
      <c r="C145" s="17">
        <f>IF('Tabl. II'!C145&gt;0,'Tabl. II'!F145/'Tabl. II'!C145*100,"X")</f>
        <v>87.429562201993932</v>
      </c>
      <c r="D145" s="17">
        <f t="shared" si="25"/>
        <v>102.24732451524741</v>
      </c>
      <c r="E145" s="17">
        <f>IF('Tabl. II'!E145&gt;0,'Tabl. II'!H145/('Tabl. II'!E145/273.8),"X")</f>
        <v>105.04370572207085</v>
      </c>
      <c r="F145" s="17">
        <f>IF('Tabl. II'!F145&gt;0,'Tabl. II'!I145/('Tabl. II'!F145/273.8),"X")</f>
        <v>111.71908775409022</v>
      </c>
      <c r="G145" s="17">
        <f t="shared" si="23"/>
        <v>106.35486151800603</v>
      </c>
      <c r="H145" s="17">
        <f>IF('Tabl. II'!B145&gt;0,'Tabl. II'!H145*9/'Tabl. II'!B145,"X")</f>
        <v>2.9524697110904006</v>
      </c>
      <c r="I145" s="17">
        <f>IF('Tabl. II'!C145&gt;0,'Tabl. II'!I145*9/'Tabl. II'!C145,"X")</f>
        <v>3.2106631989596881</v>
      </c>
      <c r="J145" s="17">
        <f t="shared" si="24"/>
        <v>108.74500039405763</v>
      </c>
    </row>
    <row r="146" spans="1:10" ht="26.25" thickBot="1" x14ac:dyDescent="0.25">
      <c r="A146" s="70" t="s">
        <v>25</v>
      </c>
      <c r="B146" s="72">
        <f>IF('Tabl. II'!B146&gt;0,'Tabl. II'!E146/'Tabl. II'!B146*100,"X")</f>
        <v>100.27309018555397</v>
      </c>
      <c r="C146" s="72">
        <f>IF('Tabl. II'!C146&gt;0,'Tabl. II'!F146/'Tabl. II'!C146*100,"X")</f>
        <v>97.109076946924816</v>
      </c>
      <c r="D146" s="72">
        <f t="shared" ref="D146:D156" si="26">C146*100/B146</f>
        <v>96.844603838602964</v>
      </c>
      <c r="E146" s="36">
        <f>IF('Tabl. II'!E146&gt;0,'Tabl. II'!H146/('Tabl. II'!E146/273.8),"X")</f>
        <v>57.006668545802945</v>
      </c>
      <c r="F146" s="36">
        <f>IF('Tabl. II'!F146&gt;0,'Tabl. II'!I146/('Tabl. II'!F146/273.8),"X")</f>
        <v>55.851957647812263</v>
      </c>
      <c r="G146" s="36">
        <f t="shared" si="23"/>
        <v>97.974428382772601</v>
      </c>
      <c r="H146" s="72">
        <f>IF('Tabl. II'!B146&gt;0,'Tabl. II'!H146*9/'Tabl. II'!B146,"X")</f>
        <v>1.8789668862834743</v>
      </c>
      <c r="I146" s="72">
        <f>IF('Tabl. II'!C146&gt;0,'Tabl. II'!I146*9/'Tabl. II'!C146,"X")</f>
        <v>1.782819155431705</v>
      </c>
      <c r="J146" s="72">
        <f t="shared" si="24"/>
        <v>94.882947030431922</v>
      </c>
    </row>
    <row r="147" spans="1:10" ht="13.5" thickTop="1" x14ac:dyDescent="0.2">
      <c r="A147" s="20" t="s">
        <v>112</v>
      </c>
      <c r="B147" s="16">
        <f>IF('Tabl. II'!B147&gt;0,'Tabl. II'!E147/'Tabl. II'!B147*100,"X")</f>
        <v>90.963192851722695</v>
      </c>
      <c r="C147" s="16">
        <f>IF('Tabl. II'!C147&gt;0,'Tabl. II'!F147/'Tabl. II'!C147*100,"X")</f>
        <v>97.025416301489926</v>
      </c>
      <c r="D147" s="16">
        <f t="shared" si="26"/>
        <v>106.66447962050887</v>
      </c>
      <c r="E147" s="16">
        <f>IF('Tabl. II'!E147&gt;0,'Tabl. II'!H147/('Tabl. II'!E147/273.8),"X")</f>
        <v>222.31493420065988</v>
      </c>
      <c r="F147" s="16">
        <f>IF('Tabl. II'!F147&gt;0,'Tabl. II'!I147/('Tabl. II'!F147/273.8),"X")</f>
        <v>206.71336106444096</v>
      </c>
      <c r="G147" s="16">
        <f t="shared" si="23"/>
        <v>92.982219933935241</v>
      </c>
      <c r="H147" s="16">
        <f>IF('Tabl. II'!B147&gt;0,'Tabl. II'!H147*9/'Tabl. II'!B147,"X")</f>
        <v>6.6472712235797662</v>
      </c>
      <c r="I147" s="16">
        <f>IF('Tabl. II'!C147&gt;0,'Tabl. II'!I147*9/'Tabl. II'!C147,"X")</f>
        <v>6.5926971954425939</v>
      </c>
      <c r="J147" s="16">
        <f t="shared" si="24"/>
        <v>99.179001032129051</v>
      </c>
    </row>
    <row r="148" spans="1:10" x14ac:dyDescent="0.2">
      <c r="A148" s="20" t="s">
        <v>209</v>
      </c>
      <c r="B148" s="16">
        <f>IF('Tabl. II'!B148&gt;0,'Tabl. II'!E148/'Tabl. II'!B148*100,"X")</f>
        <v>72.916666666666657</v>
      </c>
      <c r="C148" s="16">
        <f>IF('Tabl. II'!C148&gt;0,'Tabl. II'!F148/'Tabl. II'!C148*100,"X")</f>
        <v>93.670886075949369</v>
      </c>
      <c r="D148" s="16">
        <f t="shared" si="26"/>
        <v>128.46292947558771</v>
      </c>
      <c r="E148" s="16">
        <f>IF('Tabl. II'!E148&gt;0,'Tabl. II'!H148/('Tabl. II'!E148/273.8),"X")</f>
        <v>770.55142857142869</v>
      </c>
      <c r="F148" s="16">
        <f>IF('Tabl. II'!F148&gt;0,'Tabl. II'!I148/('Tabl. II'!F148/273.8),"X")</f>
        <v>758.5</v>
      </c>
      <c r="G148" s="16">
        <f t="shared" si="23"/>
        <v>98.435999451227858</v>
      </c>
      <c r="H148" s="16">
        <f>IF('Tabl. II'!B148&gt;0,'Tabl. II'!H148*9/'Tabl. II'!B148,"X")</f>
        <v>18.46875</v>
      </c>
      <c r="I148" s="16">
        <f>IF('Tabl. II'!C148&gt;0,'Tabl. II'!I148*9/'Tabl. II'!C148,"X")</f>
        <v>23.354430379746834</v>
      </c>
      <c r="J148" s="16">
        <f t="shared" si="24"/>
        <v>126.45376855362075</v>
      </c>
    </row>
    <row r="149" spans="1:10" x14ac:dyDescent="0.2">
      <c r="A149" s="20" t="s">
        <v>113</v>
      </c>
      <c r="B149" s="16">
        <f>IF('Tabl. II'!B149&gt;0,'Tabl. II'!E149/'Tabl. II'!B149*100,"X")</f>
        <v>92.998145442751294</v>
      </c>
      <c r="C149" s="16">
        <f>IF('Tabl. II'!C149&gt;0,'Tabl. II'!F149/'Tabl. II'!C149*100,"X")</f>
        <v>92.797542520593339</v>
      </c>
      <c r="D149" s="16">
        <f t="shared" si="26"/>
        <v>99.784293631660177</v>
      </c>
      <c r="E149" s="16">
        <f>IF('Tabl. II'!E149&gt;0,'Tabl. II'!H149/('Tabl. II'!E149/273.8),"X")</f>
        <v>142.60533989119904</v>
      </c>
      <c r="F149" s="16">
        <f>IF('Tabl. II'!F149&gt;0,'Tabl. II'!I149/('Tabl. II'!F149/273.8),"X")</f>
        <v>135.21586465403706</v>
      </c>
      <c r="G149" s="16">
        <f t="shared" si="23"/>
        <v>94.818233845380703</v>
      </c>
      <c r="H149" s="16">
        <f>IF('Tabl. II'!B149&gt;0,'Tabl. II'!H149*9/'Tabl. II'!B149,"X")</f>
        <v>4.3593239321049086</v>
      </c>
      <c r="I149" s="16">
        <f>IF('Tabl. II'!C149&gt;0,'Tabl. II'!I149*9/'Tabl. II'!C149,"X")</f>
        <v>4.1245178797379909</v>
      </c>
      <c r="J149" s="16">
        <f t="shared" si="24"/>
        <v>94.613704876628859</v>
      </c>
    </row>
    <row r="150" spans="1:10" x14ac:dyDescent="0.2">
      <c r="A150" s="20" t="s">
        <v>114</v>
      </c>
      <c r="B150" s="16">
        <f>IF('Tabl. II'!B150&gt;0,'Tabl. II'!E150/'Tabl. II'!B150*100,"X")</f>
        <v>106.20074143231962</v>
      </c>
      <c r="C150" s="16">
        <f>IF('Tabl. II'!C150&gt;0,'Tabl. II'!F150/'Tabl. II'!C150*100,"X")</f>
        <v>98.258085515608812</v>
      </c>
      <c r="D150" s="16">
        <f t="shared" si="26"/>
        <v>92.521091840236778</v>
      </c>
      <c r="E150" s="16">
        <f>IF('Tabl. II'!E150&gt;0,'Tabl. II'!H150/('Tabl. II'!E150/273.8),"X")</f>
        <v>32.748990628402332</v>
      </c>
      <c r="F150" s="16">
        <f>IF('Tabl. II'!F150&gt;0,'Tabl. II'!I150/('Tabl. II'!F150/273.8),"X")</f>
        <v>29.701206196089579</v>
      </c>
      <c r="G150" s="16">
        <f t="shared" si="23"/>
        <v>90.693501161927443</v>
      </c>
      <c r="H150" s="16">
        <f>IF('Tabl. II'!B150&gt;0,'Tabl. II'!H150*9/'Tabl. II'!B150,"X")</f>
        <v>1.1432324241441827</v>
      </c>
      <c r="I150" s="16">
        <f>IF('Tabl. II'!C150&gt;0,'Tabl. II'!I150*9/'Tabl. II'!C150,"X")</f>
        <v>0.95929338659565022</v>
      </c>
      <c r="J150" s="16">
        <f t="shared" si="24"/>
        <v>83.910617503153119</v>
      </c>
    </row>
    <row r="151" spans="1:10" ht="24.75" customHeight="1" x14ac:dyDescent="0.2">
      <c r="A151" s="24" t="s">
        <v>115</v>
      </c>
      <c r="B151" s="17">
        <f>IF('Tabl. II'!B151&gt;0,'Tabl. II'!E151/'Tabl. II'!B151*100,"X")</f>
        <v>114.26852573921333</v>
      </c>
      <c r="C151" s="17">
        <f>IF('Tabl. II'!C151&gt;0,'Tabl. II'!F151/'Tabl. II'!C151*100,"X")</f>
        <v>95.807393692466164</v>
      </c>
      <c r="D151" s="17">
        <f t="shared" si="26"/>
        <v>83.844079612193767</v>
      </c>
      <c r="E151" s="17">
        <f>IF('Tabl. II'!E151&gt;0,'Tabl. II'!H151/('Tabl. II'!E151/273.8),"X")</f>
        <v>25.139885871631151</v>
      </c>
      <c r="F151" s="17">
        <f>IF('Tabl. II'!F151&gt;0,'Tabl. II'!I151/('Tabl. II'!F151/273.8),"X")</f>
        <v>27.364084499907552</v>
      </c>
      <c r="G151" s="17">
        <f t="shared" si="23"/>
        <v>108.84729007774168</v>
      </c>
      <c r="H151" s="17">
        <f>IF('Tabl. II'!B151&gt;0,'Tabl. II'!H151*9/'Tabl. II'!B151,"X")</f>
        <v>0.9442760870062209</v>
      </c>
      <c r="I151" s="17">
        <f>IF('Tabl. II'!C151&gt;0,'Tabl. II'!I151*9/'Tabl. II'!C151,"X")</f>
        <v>0.86176532324503241</v>
      </c>
      <c r="J151" s="17">
        <f t="shared" si="24"/>
        <v>91.262008548497221</v>
      </c>
    </row>
    <row r="152" spans="1:10" x14ac:dyDescent="0.2">
      <c r="A152" s="20" t="s">
        <v>116</v>
      </c>
      <c r="B152" s="16">
        <f>IF('Tabl. II'!B152&gt;0,'Tabl. II'!E152/'Tabl. II'!B152*100,"X")</f>
        <v>96.891900530588757</v>
      </c>
      <c r="C152" s="16">
        <f>IF('Tabl. II'!C152&gt;0,'Tabl. II'!F152/'Tabl. II'!C152*100,"X")</f>
        <v>97.384595611472918</v>
      </c>
      <c r="D152" s="16">
        <f t="shared" si="26"/>
        <v>100.50849975920188</v>
      </c>
      <c r="E152" s="16">
        <f>IF('Tabl. II'!E152&gt;0,'Tabl. II'!H152/('Tabl. II'!E152/273.8),"X")</f>
        <v>106.76789936812898</v>
      </c>
      <c r="F152" s="16">
        <f>IF('Tabl. II'!F152&gt;0,'Tabl. II'!I152/('Tabl. II'!F152/273.8),"X")</f>
        <v>98.609897202445737</v>
      </c>
      <c r="G152" s="16">
        <f t="shared" si="23"/>
        <v>92.359124592725223</v>
      </c>
      <c r="H152" s="16">
        <f>IF('Tabl. II'!B152&gt;0,'Tabl. II'!H152*9/'Tabl. II'!B152,"X")</f>
        <v>3.4004566168345494</v>
      </c>
      <c r="I152" s="16">
        <f>IF('Tabl. II'!C152&gt;0,'Tabl. II'!I152*9/'Tabl. II'!C152,"X")</f>
        <v>3.1566020694354213</v>
      </c>
      <c r="J152" s="16">
        <f t="shared" si="24"/>
        <v>92.828770518880191</v>
      </c>
    </row>
    <row r="153" spans="1:10" x14ac:dyDescent="0.2">
      <c r="A153" s="20" t="s">
        <v>117</v>
      </c>
      <c r="B153" s="16">
        <f>IF('Tabl. II'!B153&gt;0,'Tabl. II'!E153/'Tabl. II'!B153*100,"X")</f>
        <v>93.858916541395246</v>
      </c>
      <c r="C153" s="16">
        <f>IF('Tabl. II'!C153&gt;0,'Tabl. II'!F153/'Tabl. II'!C153*100,"X")</f>
        <v>95.542231491136604</v>
      </c>
      <c r="D153" s="16">
        <f t="shared" si="26"/>
        <v>101.7934523556949</v>
      </c>
      <c r="E153" s="16">
        <f>IF('Tabl. II'!E153&gt;0,'Tabl. II'!H153/('Tabl. II'!E153/273.8),"X")</f>
        <v>104.35193973187805</v>
      </c>
      <c r="F153" s="16">
        <f>IF('Tabl. II'!F153&gt;0,'Tabl. II'!I153/('Tabl. II'!F153/273.8),"X")</f>
        <v>97.955405184174637</v>
      </c>
      <c r="G153" s="16">
        <f t="shared" si="23"/>
        <v>93.87022937557397</v>
      </c>
      <c r="H153" s="16">
        <f>IF('Tabl. II'!B153&gt;0,'Tabl. II'!H153*9/'Tabl. II'!B153,"X")</f>
        <v>3.2194755303156839</v>
      </c>
      <c r="I153" s="16">
        <f>IF('Tabl. II'!C153&gt;0,'Tabl. II'!I153*9/'Tabl. II'!C153,"X")</f>
        <v>3.0763295099061523</v>
      </c>
      <c r="J153" s="16">
        <f t="shared" si="24"/>
        <v>95.553747215606393</v>
      </c>
    </row>
    <row r="154" spans="1:10" ht="12.75" customHeight="1" x14ac:dyDescent="0.2">
      <c r="A154" s="20" t="s">
        <v>72</v>
      </c>
      <c r="B154" s="16">
        <f>IF('Tabl. II'!B154&gt;0,'Tabl. II'!E154/'Tabl. II'!B154*100,"X")</f>
        <v>103.03030303030303</v>
      </c>
      <c r="C154" s="16">
        <f>IF('Tabl. II'!C154&gt;0,'Tabl. II'!F154/'Tabl. II'!C154*100,"X")</f>
        <v>86.538461538461547</v>
      </c>
      <c r="D154" s="16">
        <f t="shared" si="26"/>
        <v>83.99321266968326</v>
      </c>
      <c r="E154" s="16">
        <f>IF('Tabl. II'!E154&gt;0,'Tabl. II'!H154/('Tabl. II'!E154/273.8),"X")</f>
        <v>104.68823529411765</v>
      </c>
      <c r="F154" s="16">
        <f>IF('Tabl. II'!F154&gt;0,'Tabl. II'!I154/('Tabl. II'!F154/273.8),"X")</f>
        <v>103.43555555555557</v>
      </c>
      <c r="G154" s="16">
        <f t="shared" si="23"/>
        <v>98.803418803418808</v>
      </c>
      <c r="H154" s="16">
        <f>IF('Tabl. II'!B154&gt;0,'Tabl. II'!H154*9/'Tabl. II'!B154,"X")</f>
        <v>3.5454545454545454</v>
      </c>
      <c r="I154" s="16">
        <f>IF('Tabl. II'!C154&gt;0,'Tabl. II'!I154*9/'Tabl. II'!C154,"X")</f>
        <v>2.9423076923076925</v>
      </c>
      <c r="J154" s="16">
        <f t="shared" si="24"/>
        <v>82.988165680473372</v>
      </c>
    </row>
    <row r="155" spans="1:10" x14ac:dyDescent="0.2">
      <c r="A155" s="20" t="s">
        <v>118</v>
      </c>
      <c r="B155" s="16">
        <f>IF('Tabl. II'!B155&gt;0,'Tabl. II'!E155/'Tabl. II'!B155*100,"X")</f>
        <v>98.686235111530735</v>
      </c>
      <c r="C155" s="16">
        <f>IF('Tabl. II'!C155&gt;0,'Tabl. II'!F155/'Tabl. II'!C155*100,"X")</f>
        <v>96.582803159800548</v>
      </c>
      <c r="D155" s="16">
        <f t="shared" si="26"/>
        <v>97.868566016979997</v>
      </c>
      <c r="E155" s="16">
        <f>IF('Tabl. II'!E155&gt;0,'Tabl. II'!H155/('Tabl. II'!E155/273.8),"X")</f>
        <v>27.126916490324604</v>
      </c>
      <c r="F155" s="16">
        <f>IF('Tabl. II'!F155&gt;0,'Tabl. II'!I155/('Tabl. II'!F155/273.8),"X")</f>
        <v>32.7645243218766</v>
      </c>
      <c r="G155" s="16">
        <f t="shared" si="23"/>
        <v>120.78233931808199</v>
      </c>
      <c r="H155" s="16">
        <f>IF('Tabl. II'!B155&gt;0,'Tabl. II'!H155*9/'Tabl. II'!B155,"X")</f>
        <v>0.87996637427082935</v>
      </c>
      <c r="I155" s="16">
        <f>IF('Tabl. II'!C155&gt;0,'Tabl. II'!I155*9/'Tabl. II'!C155,"X")</f>
        <v>1.0401901544499175</v>
      </c>
      <c r="J155" s="16">
        <f t="shared" si="24"/>
        <v>118.20794349236982</v>
      </c>
    </row>
    <row r="156" spans="1:10" x14ac:dyDescent="0.2">
      <c r="A156" s="20" t="s">
        <v>119</v>
      </c>
      <c r="B156" s="16">
        <f>IF('Tabl. II'!B156&gt;0,'Tabl. II'!E156/'Tabl. II'!B156*100,"X")</f>
        <v>98.050365556458161</v>
      </c>
      <c r="C156" s="16">
        <f>IF('Tabl. II'!C156&gt;0,'Tabl. II'!F156/'Tabl. II'!C156*100,"X")</f>
        <v>95.280498664292082</v>
      </c>
      <c r="D156" s="16">
        <f t="shared" si="26"/>
        <v>97.175057047012061</v>
      </c>
      <c r="E156" s="16">
        <f>IF('Tabl. II'!E156&gt;0,'Tabl. II'!H156/('Tabl. II'!E156/273.8),"X")</f>
        <v>24.952775476387739</v>
      </c>
      <c r="F156" s="16">
        <f>IF('Tabl. II'!F156&gt;0,'Tabl. II'!I156/('Tabl. II'!F156/273.8),"X")</f>
        <v>32.753644859813086</v>
      </c>
      <c r="G156" s="16">
        <f t="shared" si="23"/>
        <v>131.2625318606627</v>
      </c>
      <c r="H156" s="16">
        <f>IF('Tabl. II'!B156&gt;0,'Tabl. II'!H156*9/'Tabl. II'!B156,"X")</f>
        <v>0.80422420796100735</v>
      </c>
      <c r="I156" s="16">
        <f>IF('Tabl. II'!C156&gt;0,'Tabl. II'!I156*9/'Tabl. II'!C156,"X")</f>
        <v>1.0258236865538735</v>
      </c>
      <c r="J156" s="16">
        <f t="shared" si="24"/>
        <v>127.55444021695132</v>
      </c>
    </row>
    <row r="157" spans="1:10" x14ac:dyDescent="0.2">
      <c r="A157" s="175" t="s">
        <v>111</v>
      </c>
      <c r="B157" s="175"/>
      <c r="C157" s="175"/>
      <c r="D157" s="175"/>
      <c r="E157" s="175"/>
      <c r="F157" s="175"/>
      <c r="G157" s="175"/>
      <c r="H157" s="175"/>
      <c r="I157" s="175"/>
    </row>
    <row r="158" spans="1:10" ht="26.25" thickBot="1" x14ac:dyDescent="0.25">
      <c r="A158" s="70" t="s">
        <v>120</v>
      </c>
      <c r="B158" s="72">
        <f>IF('Tabl. II'!B158&gt;0,'Tabl. II'!E158/'Tabl. II'!B158*100,"X")</f>
        <v>98.135221829584623</v>
      </c>
      <c r="C158" s="72">
        <f>IF('Tabl. II'!C158&gt;0,'Tabl. II'!F158/'Tabl. II'!C158*100,"X")</f>
        <v>97.183692551354341</v>
      </c>
      <c r="D158" s="72">
        <f t="shared" ref="D158:D178" si="27">C158*100/B158</f>
        <v>99.030389639427682</v>
      </c>
      <c r="E158" s="36">
        <f>IF('Tabl. II'!E158&gt;0,'Tabl. II'!H158/('Tabl. II'!E158/273.8),"X")</f>
        <v>56.085497660156406</v>
      </c>
      <c r="F158" s="36">
        <f>IF('Tabl. II'!F158&gt;0,'Tabl. II'!I158/('Tabl. II'!F158/273.8),"X")</f>
        <v>55.785911336433038</v>
      </c>
      <c r="G158" s="36">
        <f t="shared" ref="G158:G178" si="28">F158*100/E158</f>
        <v>99.465839947541028</v>
      </c>
      <c r="H158" s="72">
        <f>IF('Tabl. II'!B158&gt;0,'Tabl. II'!H158*9/'Tabl. II'!B158,"X")</f>
        <v>1.8091915554681843</v>
      </c>
      <c r="I158" s="72">
        <f>IF('Tabl. II'!C158&gt;0,'Tabl. II'!I158*9/'Tabl. II'!C158,"X")</f>
        <v>1.7820791710793715</v>
      </c>
      <c r="J158" s="72">
        <f t="shared" ref="J158:J178" si="29">I158*100/H158</f>
        <v>98.501408858179389</v>
      </c>
    </row>
    <row r="159" spans="1:10" ht="13.5" thickTop="1" x14ac:dyDescent="0.2">
      <c r="A159" s="20" t="s">
        <v>121</v>
      </c>
      <c r="B159" s="16">
        <f>IF('Tabl. II'!B159&gt;0,'Tabl. II'!E159/'Tabl. II'!B159*100,"X")</f>
        <v>94.295018997119115</v>
      </c>
      <c r="C159" s="16">
        <f>IF('Tabl. II'!C159&gt;0,'Tabl. II'!F159/'Tabl. II'!C159*100,"X")</f>
        <v>92.531454806715033</v>
      </c>
      <c r="D159" s="16">
        <f t="shared" si="27"/>
        <v>98.129737700717826</v>
      </c>
      <c r="E159" s="16">
        <f>IF('Tabl. II'!E159&gt;0,'Tabl. II'!H159/('Tabl. II'!E159/273.8),"X")</f>
        <v>171.90361928039462</v>
      </c>
      <c r="F159" s="16">
        <f>IF('Tabl. II'!F159&gt;0,'Tabl. II'!I159/('Tabl. II'!F159/273.8),"X")</f>
        <v>173.48167941822589</v>
      </c>
      <c r="G159" s="16">
        <f t="shared" si="28"/>
        <v>100.91799122347581</v>
      </c>
      <c r="H159" s="32">
        <f>IF('Tabl. II'!B159&gt;0,'Tabl. II'!H159*9/'Tabl. II'!B159,"X")</f>
        <v>5.3282284664523401</v>
      </c>
      <c r="I159" s="32">
        <f>IF('Tabl. II'!C159&gt;0,'Tabl. II'!I159*9/'Tabl. II'!C159,"X")</f>
        <v>5.2765744926926716</v>
      </c>
      <c r="J159" s="32">
        <f t="shared" si="29"/>
        <v>99.030560080430249</v>
      </c>
    </row>
    <row r="160" spans="1:10" x14ac:dyDescent="0.2">
      <c r="A160" s="20" t="s">
        <v>122</v>
      </c>
      <c r="B160" s="16">
        <f>IF('Tabl. II'!B160&gt;0,'Tabl. II'!E160/'Tabl. II'!B160*100,"X")</f>
        <v>97.705761886312061</v>
      </c>
      <c r="C160" s="16">
        <f>IF('Tabl. II'!C160&gt;0,'Tabl. II'!F160/'Tabl. II'!C160*100,"X")</f>
        <v>95.42919763506049</v>
      </c>
      <c r="D160" s="16">
        <f t="shared" si="27"/>
        <v>97.669979531094043</v>
      </c>
      <c r="E160" s="16">
        <f>IF('Tabl. II'!E160&gt;0,'Tabl. II'!H160/('Tabl. II'!E160/273.8),"X")</f>
        <v>85.041765566728031</v>
      </c>
      <c r="F160" s="16">
        <f>IF('Tabl. II'!F160&gt;0,'Tabl. II'!I160/('Tabl. II'!F160/273.8),"X")</f>
        <v>83.997857030403495</v>
      </c>
      <c r="G160" s="16">
        <f t="shared" si="28"/>
        <v>98.772475466180879</v>
      </c>
      <c r="H160" s="32">
        <f>IF('Tabl. II'!B160&gt;0,'Tabl. II'!H160*9/'Tabl. II'!B160,"X")</f>
        <v>2.7312503459345767</v>
      </c>
      <c r="I160" s="32">
        <f>IF('Tabl. II'!C160&gt;0,'Tabl. II'!I160*9/'Tabl. II'!C160,"X")</f>
        <v>2.6348660662996122</v>
      </c>
      <c r="J160" s="32">
        <f t="shared" si="29"/>
        <v>96.471056570173758</v>
      </c>
    </row>
    <row r="161" spans="1:10" x14ac:dyDescent="0.2">
      <c r="A161" s="20" t="s">
        <v>123</v>
      </c>
      <c r="B161" s="16">
        <f>IF('Tabl. II'!B161&gt;0,'Tabl. II'!E161/'Tabl. II'!B161*100,"X")</f>
        <v>92.399144828087429</v>
      </c>
      <c r="C161" s="16">
        <f>IF('Tabl. II'!C161&gt;0,'Tabl. II'!F161/'Tabl. II'!C161*100,"X")</f>
        <v>91.869033993200233</v>
      </c>
      <c r="D161" s="16">
        <f t="shared" si="27"/>
        <v>99.426281665405568</v>
      </c>
      <c r="E161" s="16">
        <f>IF('Tabl. II'!E161&gt;0,'Tabl. II'!H161/('Tabl. II'!E161/273.8),"X")</f>
        <v>126.90638883608739</v>
      </c>
      <c r="F161" s="16">
        <f>IF('Tabl. II'!F161&gt;0,'Tabl. II'!I161/('Tabl. II'!F161/273.8),"X")</f>
        <v>125.95895616737657</v>
      </c>
      <c r="G161" s="16">
        <f t="shared" si="28"/>
        <v>99.253439738219541</v>
      </c>
      <c r="H161" s="32">
        <f>IF('Tabl. II'!B161&gt;0,'Tabl. II'!H161*9/'Tabl. II'!B161,"X")</f>
        <v>3.8544330246558416</v>
      </c>
      <c r="I161" s="32">
        <f>IF('Tabl. II'!C161&gt;0,'Tabl. II'!I161*9/'Tabl. II'!C161,"X")</f>
        <v>3.803708861687312</v>
      </c>
      <c r="J161" s="32">
        <f t="shared" si="29"/>
        <v>98.684004556725725</v>
      </c>
    </row>
    <row r="162" spans="1:10" ht="25.5" x14ac:dyDescent="0.2">
      <c r="A162" s="20" t="s">
        <v>124</v>
      </c>
      <c r="B162" s="32" t="s">
        <v>189</v>
      </c>
      <c r="C162" s="32" t="s">
        <v>189</v>
      </c>
      <c r="D162" s="32" t="s">
        <v>189</v>
      </c>
      <c r="E162" s="32" t="s">
        <v>189</v>
      </c>
      <c r="F162" s="32" t="s">
        <v>189</v>
      </c>
      <c r="G162" s="32" t="s">
        <v>189</v>
      </c>
      <c r="H162" s="32" t="s">
        <v>189</v>
      </c>
      <c r="I162" s="32" t="s">
        <v>189</v>
      </c>
      <c r="J162" s="32" t="s">
        <v>189</v>
      </c>
    </row>
    <row r="163" spans="1:10" ht="25.5" x14ac:dyDescent="0.2">
      <c r="A163" s="31" t="s">
        <v>192</v>
      </c>
      <c r="B163" s="32" t="s">
        <v>189</v>
      </c>
      <c r="C163" s="32" t="s">
        <v>189</v>
      </c>
      <c r="D163" s="32" t="s">
        <v>189</v>
      </c>
      <c r="E163" s="32" t="s">
        <v>189</v>
      </c>
      <c r="F163" s="32" t="s">
        <v>189</v>
      </c>
      <c r="G163" s="32" t="s">
        <v>189</v>
      </c>
      <c r="H163" s="32" t="s">
        <v>189</v>
      </c>
      <c r="I163" s="32" t="s">
        <v>189</v>
      </c>
      <c r="J163" s="32" t="s">
        <v>189</v>
      </c>
    </row>
    <row r="164" spans="1:10" x14ac:dyDescent="0.2">
      <c r="A164" s="31" t="s">
        <v>193</v>
      </c>
      <c r="B164" s="32" t="s">
        <v>189</v>
      </c>
      <c r="C164" s="32" t="s">
        <v>189</v>
      </c>
      <c r="D164" s="32" t="s">
        <v>189</v>
      </c>
      <c r="E164" s="32" t="s">
        <v>189</v>
      </c>
      <c r="F164" s="32" t="s">
        <v>189</v>
      </c>
      <c r="G164" s="32" t="s">
        <v>189</v>
      </c>
      <c r="H164" s="32" t="s">
        <v>189</v>
      </c>
      <c r="I164" s="32" t="s">
        <v>189</v>
      </c>
      <c r="J164" s="32" t="s">
        <v>189</v>
      </c>
    </row>
    <row r="165" spans="1:10" x14ac:dyDescent="0.2">
      <c r="A165" s="21" t="s">
        <v>211</v>
      </c>
      <c r="B165" s="32" t="s">
        <v>189</v>
      </c>
      <c r="C165" s="32" t="s">
        <v>189</v>
      </c>
      <c r="D165" s="32" t="s">
        <v>189</v>
      </c>
      <c r="E165" s="32" t="s">
        <v>189</v>
      </c>
      <c r="F165" s="32" t="s">
        <v>189</v>
      </c>
      <c r="G165" s="32" t="s">
        <v>189</v>
      </c>
      <c r="H165" s="32" t="s">
        <v>189</v>
      </c>
      <c r="I165" s="32" t="s">
        <v>189</v>
      </c>
      <c r="J165" s="32" t="s">
        <v>189</v>
      </c>
    </row>
    <row r="166" spans="1:10" ht="25.5" x14ac:dyDescent="0.2">
      <c r="A166" s="31" t="s">
        <v>192</v>
      </c>
      <c r="B166" s="32" t="s">
        <v>189</v>
      </c>
      <c r="C166" s="32" t="s">
        <v>189</v>
      </c>
      <c r="D166" s="32" t="s">
        <v>189</v>
      </c>
      <c r="E166" s="32" t="s">
        <v>189</v>
      </c>
      <c r="F166" s="32" t="s">
        <v>189</v>
      </c>
      <c r="G166" s="32" t="s">
        <v>189</v>
      </c>
      <c r="H166" s="32" t="s">
        <v>189</v>
      </c>
      <c r="I166" s="32" t="s">
        <v>189</v>
      </c>
      <c r="J166" s="32" t="s">
        <v>189</v>
      </c>
    </row>
    <row r="167" spans="1:10" x14ac:dyDescent="0.2">
      <c r="A167" s="31" t="s">
        <v>193</v>
      </c>
      <c r="B167" s="32" t="s">
        <v>189</v>
      </c>
      <c r="C167" s="32" t="s">
        <v>189</v>
      </c>
      <c r="D167" s="32" t="s">
        <v>189</v>
      </c>
      <c r="E167" s="32" t="s">
        <v>189</v>
      </c>
      <c r="F167" s="32" t="s">
        <v>189</v>
      </c>
      <c r="G167" s="32" t="s">
        <v>189</v>
      </c>
      <c r="H167" s="32" t="s">
        <v>189</v>
      </c>
      <c r="I167" s="32" t="s">
        <v>189</v>
      </c>
      <c r="J167" s="32" t="s">
        <v>189</v>
      </c>
    </row>
    <row r="168" spans="1:10" x14ac:dyDescent="0.2">
      <c r="A168" s="21" t="s">
        <v>125</v>
      </c>
      <c r="B168" s="32" t="s">
        <v>189</v>
      </c>
      <c r="C168" s="32" t="s">
        <v>189</v>
      </c>
      <c r="D168" s="32" t="s">
        <v>189</v>
      </c>
      <c r="E168" s="32" t="s">
        <v>189</v>
      </c>
      <c r="F168" s="32" t="s">
        <v>189</v>
      </c>
      <c r="G168" s="32" t="s">
        <v>189</v>
      </c>
      <c r="H168" s="32" t="s">
        <v>189</v>
      </c>
      <c r="I168" s="32" t="s">
        <v>189</v>
      </c>
      <c r="J168" s="32" t="s">
        <v>189</v>
      </c>
    </row>
    <row r="169" spans="1:10" ht="38.25" x14ac:dyDescent="0.2">
      <c r="A169" s="21" t="s">
        <v>194</v>
      </c>
      <c r="B169" s="16">
        <f>IF('Tabl. II'!B169&gt;0,'Tabl. II'!E169/'Tabl. II'!B169*100,"X")</f>
        <v>67.61871639931023</v>
      </c>
      <c r="C169" s="16">
        <f>IF('Tabl. II'!C169&gt;0,'Tabl. II'!F169/'Tabl. II'!C169*100,"X")</f>
        <v>98.95308324594933</v>
      </c>
      <c r="D169" s="16" t="s">
        <v>189</v>
      </c>
      <c r="E169" s="16">
        <f>IF('Tabl. II'!E169&gt;0,'Tabl. II'!H169/('Tabl. II'!E169/273.8),"X")</f>
        <v>131.1174763731436</v>
      </c>
      <c r="F169" s="16">
        <f>IF('Tabl. II'!F169&gt;0,'Tabl. II'!I169/('Tabl. II'!F169/273.8),"X")</f>
        <v>95.256960705556608</v>
      </c>
      <c r="G169" s="16" t="s">
        <v>189</v>
      </c>
      <c r="H169" s="32">
        <f>IF('Tabl. II'!B169&gt;0,'Tabl. II'!H169*9/'Tabl. II'!B169,"X")</f>
        <v>2.9143155240620788</v>
      </c>
      <c r="I169" s="32">
        <f>IF('Tabl. II'!C169&gt;0,'Tabl. II'!I169*9/'Tabl. II'!C169,"X")</f>
        <v>3.0983831140276696</v>
      </c>
      <c r="J169" s="16" t="s">
        <v>189</v>
      </c>
    </row>
    <row r="170" spans="1:10" ht="25.5" x14ac:dyDescent="0.2">
      <c r="A170" s="31" t="s">
        <v>192</v>
      </c>
      <c r="B170" s="16">
        <f>IF('Tabl. II'!B170&gt;0,'Tabl. II'!E170/'Tabl. II'!B170*100,"X")</f>
        <v>69.931189939494601</v>
      </c>
      <c r="C170" s="16">
        <f>IF('Tabl. II'!C170&gt;0,'Tabl. II'!F170/'Tabl. II'!C170*100,"X")</f>
        <v>97.295753189868591</v>
      </c>
      <c r="D170" s="16" t="s">
        <v>189</v>
      </c>
      <c r="E170" s="16">
        <f>IF('Tabl. II'!E170&gt;0,'Tabl. II'!H170/('Tabl. II'!E170/273.8),"X")</f>
        <v>117.72772923912122</v>
      </c>
      <c r="F170" s="16">
        <f>IF('Tabl. II'!F170&gt;0,'Tabl. II'!I170/('Tabl. II'!F170/273.8),"X")</f>
        <v>90.471723103020821</v>
      </c>
      <c r="G170" s="16" t="s">
        <v>189</v>
      </c>
      <c r="H170" s="32">
        <f>IF('Tabl. II'!B170&gt;0,'Tabl. II'!H170*9/'Tabl. II'!B170,"X")</f>
        <v>2.7061929054454859</v>
      </c>
      <c r="I170" s="32">
        <f>IF('Tabl. II'!C170&gt;0,'Tabl. II'!I170*9/'Tabl. II'!C170,"X")</f>
        <v>2.8934488668824985</v>
      </c>
      <c r="J170" s="16" t="s">
        <v>189</v>
      </c>
    </row>
    <row r="171" spans="1:10" x14ac:dyDescent="0.2">
      <c r="A171" s="31" t="s">
        <v>193</v>
      </c>
      <c r="B171" s="16">
        <f>IF('Tabl. II'!B171&gt;0,'Tabl. II'!E171/'Tabl. II'!B171*100,"X")</f>
        <v>65.409571303091269</v>
      </c>
      <c r="C171" s="16">
        <f>IF('Tabl. II'!C171&gt;0,'Tabl. II'!F171/'Tabl. II'!C171*100,"X")</f>
        <v>100.84359160028964</v>
      </c>
      <c r="D171" s="16" t="s">
        <v>189</v>
      </c>
      <c r="E171" s="16">
        <f>IF('Tabl. II'!E171&gt;0,'Tabl. II'!H171/('Tabl. II'!E171/273.8),"X")</f>
        <v>144.79317305609703</v>
      </c>
      <c r="F171" s="16">
        <f>IF('Tabl. II'!F171&gt;0,'Tabl. II'!I171/('Tabl. II'!F171/273.8),"X")</f>
        <v>100.5234193803181</v>
      </c>
      <c r="G171" s="16" t="s">
        <v>189</v>
      </c>
      <c r="H171" s="32">
        <f>IF('Tabl. II'!B171&gt;0,'Tabl. II'!H171*9/'Tabl. II'!B171,"X")</f>
        <v>3.1131385827217861</v>
      </c>
      <c r="I171" s="32">
        <f>IF('Tabl. II'!C171&gt;0,'Tabl. II'!I171*9/'Tabl. II'!C171,"X")</f>
        <v>3.3321506154960172</v>
      </c>
      <c r="J171" s="16" t="s">
        <v>189</v>
      </c>
    </row>
    <row r="172" spans="1:10" x14ac:dyDescent="0.2">
      <c r="A172" s="26" t="s">
        <v>126</v>
      </c>
      <c r="B172" s="16">
        <f>IF('Tabl. II'!B169&gt;0,'Tabl. II'!E169/'Tabl. II'!B169*100,"X")</f>
        <v>67.61871639931023</v>
      </c>
      <c r="C172" s="16">
        <f>IF('Tabl. II'!C169&gt;0,'Tabl. II'!F169/'Tabl. II'!C169*100,"X")</f>
        <v>98.95308324594933</v>
      </c>
      <c r="D172" s="16" t="s">
        <v>189</v>
      </c>
      <c r="E172" s="32" t="s">
        <v>189</v>
      </c>
      <c r="F172" s="32" t="s">
        <v>189</v>
      </c>
      <c r="G172" s="16" t="s">
        <v>189</v>
      </c>
      <c r="H172" s="32" t="s">
        <v>189</v>
      </c>
      <c r="I172" s="32" t="s">
        <v>189</v>
      </c>
      <c r="J172" s="16" t="s">
        <v>189</v>
      </c>
    </row>
    <row r="173" spans="1:10" x14ac:dyDescent="0.2">
      <c r="A173" s="20" t="s">
        <v>127</v>
      </c>
      <c r="B173" s="16">
        <f>IF('Tabl. II'!B173&gt;0,'Tabl. II'!E173/'Tabl. II'!B173*100,"X")</f>
        <v>110.22194435761175</v>
      </c>
      <c r="C173" s="16">
        <f>IF('Tabl. II'!C173&gt;0,'Tabl. II'!F173/'Tabl. II'!C173*100,"X")</f>
        <v>98.757866843325601</v>
      </c>
      <c r="D173" s="16">
        <f t="shared" si="27"/>
        <v>89.599097002778976</v>
      </c>
      <c r="E173" s="16">
        <f>IF('Tabl. II'!E173&gt;0,'Tabl. II'!H173/('Tabl. II'!E173/273.8),"X")</f>
        <v>82.582614861032326</v>
      </c>
      <c r="F173" s="16">
        <f>IF('Tabl. II'!F173&gt;0,'Tabl. II'!I173/('Tabl. II'!F173/273.8),"X")</f>
        <v>89.491229247023313</v>
      </c>
      <c r="G173" s="16">
        <f t="shared" si="28"/>
        <v>108.36570069574159</v>
      </c>
      <c r="H173" s="32">
        <f>IF('Tabl. II'!B173&gt;0,'Tabl. II'!H173*9/'Tabl. II'!B173,"X")</f>
        <v>2.9920287589871837</v>
      </c>
      <c r="I173" s="32">
        <f>IF('Tabl. II'!C173&gt;0,'Tabl. II'!I173*9/'Tabl. II'!C173,"X")</f>
        <v>2.9051010268300761</v>
      </c>
      <c r="J173" s="32">
        <f t="shared" si="29"/>
        <v>97.094689284118616</v>
      </c>
    </row>
    <row r="174" spans="1:10" x14ac:dyDescent="0.2">
      <c r="A174" s="20" t="s">
        <v>128</v>
      </c>
      <c r="B174" s="16">
        <f>IF('Tabl. II'!B174&gt;0,'Tabl. II'!E174/'Tabl. II'!B174*100,"X")</f>
        <v>99.21649408692133</v>
      </c>
      <c r="C174" s="16">
        <f>IF('Tabl. II'!C174&gt;0,'Tabl. II'!F174/'Tabl. II'!C174*100,"X")</f>
        <v>99.300878009601519</v>
      </c>
      <c r="D174" s="16">
        <f t="shared" si="27"/>
        <v>100.08505029678457</v>
      </c>
      <c r="E174" s="16">
        <f>IF('Tabl. II'!E174&gt;0,'Tabl. II'!H174/('Tabl. II'!E174/273.8),"X")</f>
        <v>30.082724997682828</v>
      </c>
      <c r="F174" s="16">
        <f>IF('Tabl. II'!F174&gt;0,'Tabl. II'!I174/('Tabl. II'!F174/273.8),"X")</f>
        <v>29.594558823529415</v>
      </c>
      <c r="G174" s="16">
        <f t="shared" si="28"/>
        <v>98.377254141069287</v>
      </c>
      <c r="H174" s="32">
        <f>IF('Tabl. II'!B174&gt;0,'Tabl. II'!H174*9/'Tabl. II'!B174,"X")</f>
        <v>0.98109286200364165</v>
      </c>
      <c r="I174" s="32">
        <f>IF('Tabl. II'!C174&gt;0,'Tabl. II'!I174*9/'Tabl. II'!C174,"X")</f>
        <v>0.9659931000492854</v>
      </c>
      <c r="J174" s="32">
        <f t="shared" si="29"/>
        <v>98.46092428768479</v>
      </c>
    </row>
    <row r="175" spans="1:10" x14ac:dyDescent="0.2">
      <c r="A175" s="20" t="s">
        <v>129</v>
      </c>
      <c r="B175" s="16">
        <f>IF('Tabl. II'!B175&gt;0,'Tabl. II'!E175/'Tabl. II'!B175*100,"X")</f>
        <v>97.835147371892901</v>
      </c>
      <c r="C175" s="16">
        <f>IF('Tabl. II'!C175&gt;0,'Tabl. II'!F175/'Tabl. II'!C175*100,"X")</f>
        <v>99.06361645730091</v>
      </c>
      <c r="D175" s="16">
        <f t="shared" si="27"/>
        <v>101.25565210295879</v>
      </c>
      <c r="E175" s="16">
        <f>IF('Tabl. II'!E175&gt;0,'Tabl. II'!H175/('Tabl. II'!E175/273.8),"X")</f>
        <v>39.548236231573142</v>
      </c>
      <c r="F175" s="16">
        <f>IF('Tabl. II'!F175&gt;0,'Tabl. II'!I175/('Tabl. II'!F175/273.8),"X")</f>
        <v>34.632120524677894</v>
      </c>
      <c r="G175" s="16">
        <f t="shared" si="28"/>
        <v>87.569317432744342</v>
      </c>
      <c r="H175" s="32">
        <f>IF('Tabl. II'!B175&gt;0,'Tabl. II'!H175*9/'Tabl. II'!B175,"X")</f>
        <v>1.2718359269587118</v>
      </c>
      <c r="I175" s="32">
        <f>IF('Tabl. II'!C175&gt;0,'Tabl. II'!I175*9/'Tabl. II'!C175,"X")</f>
        <v>1.1277227152241558</v>
      </c>
      <c r="J175" s="32">
        <f t="shared" si="29"/>
        <v>88.668883408635267</v>
      </c>
    </row>
    <row r="176" spans="1:10" x14ac:dyDescent="0.2">
      <c r="A176" s="20" t="s">
        <v>130</v>
      </c>
      <c r="B176" s="16">
        <f>IF('Tabl. II'!B176&gt;0,'Tabl. II'!E176/'Tabl. II'!B176*100,"X")</f>
        <v>100</v>
      </c>
      <c r="C176" s="16">
        <f>IF('Tabl. II'!C176&gt;0,'Tabl. II'!F176/'Tabl. II'!C176*100,"X")</f>
        <v>100</v>
      </c>
      <c r="D176" s="16">
        <f t="shared" si="27"/>
        <v>100</v>
      </c>
      <c r="E176" s="32" t="s">
        <v>189</v>
      </c>
      <c r="F176" s="32" t="s">
        <v>189</v>
      </c>
      <c r="G176" s="16" t="s">
        <v>189</v>
      </c>
      <c r="H176" s="32" t="s">
        <v>189</v>
      </c>
      <c r="I176" s="32" t="s">
        <v>189</v>
      </c>
      <c r="J176" s="16" t="s">
        <v>189</v>
      </c>
    </row>
    <row r="177" spans="1:10" ht="25.5" x14ac:dyDescent="0.2">
      <c r="A177" s="24" t="s">
        <v>131</v>
      </c>
      <c r="B177" s="17" t="s">
        <v>189</v>
      </c>
      <c r="C177" s="17">
        <f>IF('Tabl. II'!C177&gt;0,'Tabl. II'!F177/'Tabl. II'!C177*100,"X")</f>
        <v>100</v>
      </c>
      <c r="D177" s="17" t="s">
        <v>189</v>
      </c>
      <c r="E177" s="32" t="s">
        <v>189</v>
      </c>
      <c r="F177" s="32" t="s">
        <v>189</v>
      </c>
      <c r="G177" s="17" t="s">
        <v>189</v>
      </c>
      <c r="H177" s="32" t="s">
        <v>189</v>
      </c>
      <c r="I177" s="32" t="s">
        <v>189</v>
      </c>
      <c r="J177" s="17" t="s">
        <v>189</v>
      </c>
    </row>
    <row r="178" spans="1:10" ht="24" x14ac:dyDescent="0.2">
      <c r="A178" s="56" t="s">
        <v>210</v>
      </c>
      <c r="B178" s="16">
        <f>IF('Tabl. II'!B178&gt;0,'Tabl. II'!E178/'Tabl. II'!B178*100,"X")</f>
        <v>88.888888888888886</v>
      </c>
      <c r="C178" s="16">
        <f>IF('Tabl. II'!C178&gt;0,'Tabl. II'!F178/'Tabl. II'!C178*100,"X")</f>
        <v>133.33333333333331</v>
      </c>
      <c r="D178" s="16">
        <f t="shared" si="27"/>
        <v>150</v>
      </c>
      <c r="E178" s="16">
        <f>IF('Tabl. II'!E178&gt;0,'Tabl. II'!H178/('Tabl. II'!E178/273.8),"X")</f>
        <v>171.125</v>
      </c>
      <c r="F178" s="16">
        <f>IF('Tabl. II'!F178&gt;0,'Tabl. II'!I178/('Tabl. II'!F178/273.8),"X")</f>
        <v>205.35000000000002</v>
      </c>
      <c r="G178" s="16">
        <f t="shared" si="28"/>
        <v>120.00000000000001</v>
      </c>
      <c r="H178" s="32">
        <f>IF('Tabl. II'!B178&gt;0,'Tabl. II'!H178*9/'Tabl. II'!B178,"X")</f>
        <v>5</v>
      </c>
      <c r="I178" s="32">
        <f>IF('Tabl. II'!C178&gt;0,'Tabl. II'!I178*9/'Tabl. II'!C178,"X")</f>
        <v>9</v>
      </c>
      <c r="J178" s="32">
        <f t="shared" si="29"/>
        <v>180</v>
      </c>
    </row>
    <row r="179" spans="1:10" x14ac:dyDescent="0.2">
      <c r="A179" s="176" t="s">
        <v>132</v>
      </c>
      <c r="B179" s="176"/>
      <c r="C179" s="176"/>
      <c r="D179" s="176"/>
      <c r="E179" s="176"/>
      <c r="F179" s="176"/>
      <c r="G179" s="176"/>
      <c r="H179" s="176"/>
      <c r="I179" s="176"/>
    </row>
    <row r="180" spans="1:10" ht="26.25" thickBot="1" x14ac:dyDescent="0.25">
      <c r="A180" s="70" t="s">
        <v>133</v>
      </c>
      <c r="B180" s="72">
        <f>IF('Tabl. II'!B180&gt;0,'Tabl. II'!E180/'Tabl. II'!B180*100,"X")</f>
        <v>94.806125927057749</v>
      </c>
      <c r="C180" s="72">
        <f>IF('Tabl. II'!C180&gt;0,'Tabl. II'!F180/'Tabl. II'!C180*100,"X")</f>
        <v>118.71550782413777</v>
      </c>
      <c r="D180" s="72">
        <f t="shared" ref="D180:D187" si="30">C180*100/B180</f>
        <v>125.21923732594611</v>
      </c>
      <c r="E180" s="36">
        <f>IF('Tabl. II'!E180&gt;0,'Tabl. II'!H180/('Tabl. II'!E180/273.8),"X")</f>
        <v>148.29843296719645</v>
      </c>
      <c r="F180" s="36">
        <f>IF('Tabl. II'!F180&gt;0,'Tabl. II'!I180/('Tabl. II'!F180/273.8),"X")</f>
        <v>135.53392846472832</v>
      </c>
      <c r="G180" s="36">
        <f t="shared" ref="G180:G191" si="31">F180*100/E180</f>
        <v>91.392690909086255</v>
      </c>
      <c r="H180" s="72">
        <f>IF('Tabl. II'!B180&gt;0,'Tabl. II'!H180*9/'Tabl. II'!B180,"X")</f>
        <v>4.6214901094251362</v>
      </c>
      <c r="I180" s="72">
        <f>IF('Tabl. II'!C180&gt;0,'Tabl. II'!I180*9/'Tabl. II'!C180,"X")</f>
        <v>5.28889014995673</v>
      </c>
      <c r="J180" s="72">
        <f t="shared" ref="J180:J191" si="32">I180*100/H180</f>
        <v>114.44123052801712</v>
      </c>
    </row>
    <row r="181" spans="1:10" ht="13.5" thickTop="1" x14ac:dyDescent="0.2">
      <c r="A181" s="20" t="s">
        <v>134</v>
      </c>
      <c r="B181" s="16">
        <f>IF('Tabl. II'!B181&gt;0,'Tabl. II'!E181/'Tabl. II'!B181*100,"X")</f>
        <v>92.800272422124564</v>
      </c>
      <c r="C181" s="16">
        <f>IF('Tabl. II'!C181&gt;0,'Tabl. II'!F181/'Tabl. II'!C181*100,"X")</f>
        <v>116.69297636336849</v>
      </c>
      <c r="D181" s="16">
        <f t="shared" si="30"/>
        <v>125.74637263192737</v>
      </c>
      <c r="E181" s="16">
        <f>IF('Tabl. II'!E181&gt;0,'Tabl. II'!H181/('Tabl. II'!E181/273.8),"X")</f>
        <v>192.93596952593964</v>
      </c>
      <c r="F181" s="16">
        <f>IF('Tabl. II'!F181&gt;0,'Tabl. II'!I181/('Tabl. II'!F181/273.8),"X")</f>
        <v>192.16668951336533</v>
      </c>
      <c r="G181" s="16">
        <f t="shared" si="31"/>
        <v>99.601277037939326</v>
      </c>
      <c r="H181" s="32">
        <f>IF('Tabl. II'!B181&gt;0,'Tabl. II'!H181*9/'Tabl. II'!B181,"X")</f>
        <v>5.8853394736415376</v>
      </c>
      <c r="I181" s="32">
        <f>IF('Tabl. II'!C181&gt;0,'Tabl. II'!I181*9/'Tabl. II'!C181,"X")</f>
        <v>7.3710930100397807</v>
      </c>
      <c r="J181" s="32">
        <f t="shared" si="32"/>
        <v>125.24499297028549</v>
      </c>
    </row>
    <row r="182" spans="1:10" x14ac:dyDescent="0.2">
      <c r="A182" s="20" t="s">
        <v>135</v>
      </c>
      <c r="B182" s="16">
        <f>IF('Tabl. II'!B182&gt;0,'Tabl. II'!E182/'Tabl. II'!B182*100,"X")</f>
        <v>100.75838599902771</v>
      </c>
      <c r="C182" s="16">
        <f>IF('Tabl. II'!C182&gt;0,'Tabl. II'!F182/'Tabl. II'!C182*100,"X")</f>
        <v>132.23980445130582</v>
      </c>
      <c r="D182" s="16" t="s">
        <v>189</v>
      </c>
      <c r="E182" s="16">
        <f>IF('Tabl. II'!E182&gt;0,'Tabl. II'!H182/('Tabl. II'!E182/273.8),"X")</f>
        <v>22.061468686673745</v>
      </c>
      <c r="F182" s="16">
        <f>IF('Tabl. II'!F182&gt;0,'Tabl. II'!I182/('Tabl. II'!F182/273.8),"X")</f>
        <v>11.320653760093395</v>
      </c>
      <c r="G182" s="16">
        <f t="shared" ref="G182:G184" si="33">F182*100/E182</f>
        <v>51.314143771994871</v>
      </c>
      <c r="H182" s="32">
        <f>IF('Tabl. II'!B182&gt;0,'Tabl. II'!H182*9/'Tabl. II'!B182,"X")</f>
        <v>0.7306757413709285</v>
      </c>
      <c r="I182" s="32">
        <f>IF('Tabl. II'!C182&gt;0,'Tabl. II'!I182*9/'Tabl. II'!C182,"X")</f>
        <v>0.49208799691238903</v>
      </c>
      <c r="J182" s="32" t="s">
        <v>189</v>
      </c>
    </row>
    <row r="183" spans="1:10" ht="25.5" customHeight="1" x14ac:dyDescent="0.2">
      <c r="A183" s="24" t="s">
        <v>115</v>
      </c>
      <c r="B183" s="17">
        <f>IF('Tabl. II'!B183&gt;0,'Tabl. II'!E183/'Tabl. II'!B183*100,"X")</f>
        <v>130</v>
      </c>
      <c r="C183" s="17">
        <f>IF('Tabl. II'!C183&gt;0,'Tabl. II'!F183/'Tabl. II'!C183*100,"X")</f>
        <v>69.158878504672899</v>
      </c>
      <c r="D183" s="17">
        <f t="shared" ref="D183:D184" si="34">C183*100/B183</f>
        <v>53.199137311286847</v>
      </c>
      <c r="E183" s="17">
        <f>IF('Tabl. II'!E183&gt;0,'Tabl. II'!H183/('Tabl. II'!E183/273.8),"X")</f>
        <v>26.017194570135747</v>
      </c>
      <c r="F183" s="17">
        <f>IF('Tabl. II'!F183&gt;0,'Tabl. II'!I183/('Tabl. II'!F183/273.8),"X")</f>
        <v>127.64999999999999</v>
      </c>
      <c r="G183" s="17">
        <f t="shared" si="33"/>
        <v>490.63706563706563</v>
      </c>
      <c r="H183" s="49">
        <f>IF('Tabl. II'!B183&gt;0,'Tabl. II'!H183*9/'Tabl. II'!B183,"X")</f>
        <v>1.111764705882353</v>
      </c>
      <c r="I183" s="49">
        <f>IF('Tabl. II'!C183&gt;0,'Tabl. II'!I183*9/'Tabl. II'!C183,"X")</f>
        <v>2.9018691588785046</v>
      </c>
      <c r="J183" s="49">
        <f t="shared" ref="J183:J184" si="35">I183*100/H183</f>
        <v>261.01468624833109</v>
      </c>
    </row>
    <row r="184" spans="1:10" x14ac:dyDescent="0.2">
      <c r="A184" s="20" t="s">
        <v>80</v>
      </c>
      <c r="B184" s="16">
        <f>IF('Tabl. II'!B184&gt;0,'Tabl. II'!E184/'Tabl. II'!B184*100,"X")</f>
        <v>99.565714285714293</v>
      </c>
      <c r="C184" s="16">
        <f>IF('Tabl. II'!C184&gt;0,'Tabl. II'!F184/'Tabl. II'!C184*100,"X")</f>
        <v>103.35127860026918</v>
      </c>
      <c r="D184" s="16">
        <f t="shared" si="34"/>
        <v>103.80207618828688</v>
      </c>
      <c r="E184" s="16">
        <f>IF('Tabl. II'!E184&gt;0,'Tabl. II'!H184/('Tabl. II'!E184/273.8),"X")</f>
        <v>52.945561677379857</v>
      </c>
      <c r="F184" s="16">
        <f>IF('Tabl. II'!F184&gt;0,'Tabl. II'!I184/('Tabl. II'!F184/273.8),"X")</f>
        <v>59.188435994270094</v>
      </c>
      <c r="G184" s="16">
        <f t="shared" si="33"/>
        <v>111.79111925364163</v>
      </c>
      <c r="H184" s="32">
        <f>IF('Tabl. II'!B184&gt;0,'Tabl. II'!H184*9/'Tabl. II'!B184,"X")</f>
        <v>1.7327999999999999</v>
      </c>
      <c r="I184" s="32">
        <f>IF('Tabl. II'!C184&gt;0,'Tabl. II'!I184*9/'Tabl. II'!C184,"X")</f>
        <v>2.0107671601615076</v>
      </c>
      <c r="J184" s="32">
        <f t="shared" si="35"/>
        <v>116.04150277940371</v>
      </c>
    </row>
    <row r="185" spans="1:10" ht="24" x14ac:dyDescent="0.2">
      <c r="A185" s="30" t="s">
        <v>136</v>
      </c>
      <c r="B185" s="16">
        <f>IF('Tabl. II'!B185&gt;0,'Tabl. II'!E185/'Tabl. II'!B185*100,"X")</f>
        <v>100</v>
      </c>
      <c r="C185" s="32" t="s">
        <v>189</v>
      </c>
      <c r="D185" s="32" t="s">
        <v>189</v>
      </c>
      <c r="E185" s="32" t="s">
        <v>189</v>
      </c>
      <c r="F185" s="32" t="s">
        <v>189</v>
      </c>
      <c r="G185" s="32" t="s">
        <v>189</v>
      </c>
      <c r="H185" s="32" t="s">
        <v>189</v>
      </c>
      <c r="I185" s="32" t="s">
        <v>189</v>
      </c>
      <c r="J185" s="32" t="s">
        <v>189</v>
      </c>
    </row>
    <row r="186" spans="1:10" ht="26.25" thickBot="1" x14ac:dyDescent="0.25">
      <c r="A186" s="70" t="s">
        <v>39</v>
      </c>
      <c r="B186" s="72">
        <f>IF('Tabl. II'!B186&gt;0,'Tabl. II'!E186/'Tabl. II'!B186*100,"X")</f>
        <v>87.192309046730287</v>
      </c>
      <c r="C186" s="72">
        <f>IF('Tabl. II'!C186&gt;0,'Tabl. II'!F186/'Tabl. II'!C186*100,"X")</f>
        <v>80.381615339196372</v>
      </c>
      <c r="D186" s="72">
        <f t="shared" si="30"/>
        <v>92.188882503520162</v>
      </c>
      <c r="E186" s="36">
        <f>IF('Tabl. II'!E186&gt;0,'Tabl. II'!H186/('Tabl. II'!E186/273.8),"X")</f>
        <v>257.62191437802909</v>
      </c>
      <c r="F186" s="36">
        <f>IF('Tabl. II'!F186&gt;0,'Tabl. II'!I186/('Tabl. II'!F186/273.8),"X")</f>
        <v>294.56840640222686</v>
      </c>
      <c r="G186" s="36">
        <f t="shared" si="31"/>
        <v>114.34136226857753</v>
      </c>
      <c r="H186" s="72">
        <f>IF('Tabl. II'!B186&gt;0,'Tabl. II'!H186*9/'Tabl. II'!B186,"X")</f>
        <v>7.383632073810614</v>
      </c>
      <c r="I186" s="72">
        <f>IF('Tabl. II'!C186&gt;0,'Tabl. II'!I186*9/'Tabl. II'!C186,"X")</f>
        <v>7.7830883495447338</v>
      </c>
      <c r="J186" s="72">
        <f t="shared" si="32"/>
        <v>105.41002411470328</v>
      </c>
    </row>
    <row r="187" spans="1:10" ht="13.5" thickTop="1" x14ac:dyDescent="0.2">
      <c r="A187" s="20" t="s">
        <v>85</v>
      </c>
      <c r="B187" s="16">
        <f>IF('Tabl. II'!B187&gt;0,'Tabl. II'!E187/'Tabl. II'!B187*100,"X")</f>
        <v>86.626769045468237</v>
      </c>
      <c r="C187" s="16">
        <f>IF('Tabl. II'!C187&gt;0,'Tabl. II'!F187/'Tabl. II'!C187*100,"X")</f>
        <v>79.093635454848382</v>
      </c>
      <c r="D187" s="16">
        <f t="shared" si="30"/>
        <v>91.303919477054606</v>
      </c>
      <c r="E187" s="16">
        <f>IF('Tabl. II'!E187&gt;0,'Tabl. II'!H187/('Tabl. II'!E187/273.8),"X")</f>
        <v>270.32619595915708</v>
      </c>
      <c r="F187" s="16">
        <f>IF('Tabl. II'!F187&gt;0,'Tabl. II'!I187/('Tabl. II'!F187/273.8),"X")</f>
        <v>313.74646949780924</v>
      </c>
      <c r="G187" s="16">
        <f t="shared" si="31"/>
        <v>116.06217754242819</v>
      </c>
      <c r="H187" s="32">
        <f>IF('Tabl. II'!B187&gt;0,'Tabl. II'!H187*9/'Tabl. II'!B187,"X")</f>
        <v>7.6974932249322494</v>
      </c>
      <c r="I187" s="32">
        <f>IF('Tabl. II'!C187&gt;0,'Tabl. II'!I187*9/'Tabl. II'!C187,"X")</f>
        <v>8.1569810063312236</v>
      </c>
      <c r="J187" s="32">
        <f t="shared" si="32"/>
        <v>105.96931712665481</v>
      </c>
    </row>
    <row r="188" spans="1:10" x14ac:dyDescent="0.2">
      <c r="A188" s="20" t="s">
        <v>137</v>
      </c>
      <c r="B188" s="16">
        <f>IF('Tabl. II'!B188&gt;0,'Tabl. II'!E188/'Tabl. II'!B188*100,"X")</f>
        <v>95.404814004376377</v>
      </c>
      <c r="C188" s="16">
        <f>IF('Tabl. II'!C188&gt;0,'Tabl. II'!F188/'Tabl. II'!C188*100,"X")</f>
        <v>98.196948682385582</v>
      </c>
      <c r="D188" s="16">
        <f t="shared" ref="D188" si="36">C188*100/B188</f>
        <v>102.92661822901422</v>
      </c>
      <c r="E188" s="16">
        <f>IF('Tabl. II'!E188&gt;0,'Tabl. II'!H188/('Tabl. II'!E188/273.8),"X")</f>
        <v>90.115366972477062</v>
      </c>
      <c r="F188" s="16">
        <f>IF('Tabl. II'!F188&gt;0,'Tabl. II'!I188/('Tabl. II'!F188/273.8),"X")</f>
        <v>80.954048964218458</v>
      </c>
      <c r="G188" s="16">
        <f t="shared" ref="G188" si="37">F188*100/E188</f>
        <v>89.833789379056014</v>
      </c>
      <c r="H188" s="32">
        <f>IF('Tabl. II'!B188&gt;0,'Tabl. II'!H188*9/'Tabl. II'!B188,"X")</f>
        <v>2.8260393873085339</v>
      </c>
      <c r="I188" s="32">
        <f>IF('Tabl. II'!C188&gt;0,'Tabl. II'!I188*9/'Tabl. II'!C188,"X")</f>
        <v>2.6130374479889045</v>
      </c>
      <c r="J188" s="32">
        <f t="shared" ref="J188" si="38">I188*100/H188</f>
        <v>92.462881434837726</v>
      </c>
    </row>
    <row r="189" spans="1:10" ht="24" x14ac:dyDescent="0.2">
      <c r="A189" s="30" t="s">
        <v>213</v>
      </c>
      <c r="B189" s="32">
        <f>IF('Tabl. II'!B189&gt;0,'Tabl. II'!E189/'Tabl. II'!B189*100,"X")</f>
        <v>100</v>
      </c>
      <c r="C189" s="32">
        <f>IF('Tabl. II'!C189&gt;0,'Tabl. II'!F189/'Tabl. II'!C189*100,"X")</f>
        <v>100</v>
      </c>
      <c r="D189" s="32" t="s">
        <v>189</v>
      </c>
      <c r="E189" s="32" t="s">
        <v>189</v>
      </c>
      <c r="F189" s="32">
        <f>IF('Tabl. II'!F189&gt;0,'Tabl. II'!I189/('Tabl. II'!F189/273.8),"X")</f>
        <v>45.633333333333333</v>
      </c>
      <c r="G189" s="32" t="s">
        <v>189</v>
      </c>
      <c r="H189" s="32" t="s">
        <v>189</v>
      </c>
      <c r="I189" s="32">
        <f>IF('Tabl. II'!C189&gt;0,'Tabl. II'!I189*9/'Tabl. II'!C189,"X")</f>
        <v>1.5</v>
      </c>
      <c r="J189" s="32" t="s">
        <v>189</v>
      </c>
    </row>
    <row r="190" spans="1:10" ht="26.25" thickBot="1" x14ac:dyDescent="0.25">
      <c r="A190" s="70" t="s">
        <v>214</v>
      </c>
      <c r="B190" s="72">
        <f>IF('Tabl. II'!B190&gt;0,'Tabl. II'!E190/'Tabl. II'!B190*100,"X")</f>
        <v>98.241114441423591</v>
      </c>
      <c r="C190" s="72">
        <f>IF('Tabl. II'!C190&gt;0,'Tabl. II'!F190/'Tabl. II'!C190*100,"X")</f>
        <v>93.596804120102234</v>
      </c>
      <c r="D190" s="72">
        <f t="shared" ref="D190:D191" si="39">C190*100/B190</f>
        <v>95.272539050755043</v>
      </c>
      <c r="E190" s="36">
        <f>IF('Tabl. II'!E190&gt;0,'Tabl. II'!H190/('Tabl. II'!E190/273.8),"X")</f>
        <v>50.528876904129994</v>
      </c>
      <c r="F190" s="36">
        <f>IF('Tabl. II'!F190&gt;0,'Tabl. II'!I190/('Tabl. II'!F190/273.8),"X")</f>
        <v>60.331910949897683</v>
      </c>
      <c r="G190" s="36">
        <f t="shared" si="31"/>
        <v>119.40085481093769</v>
      </c>
      <c r="H190" s="72">
        <f>IF('Tabl. II'!B190&gt;0,'Tabl. II'!H190*9/'Tabl. II'!B190,"X")</f>
        <v>1.6317063041204221</v>
      </c>
      <c r="I190" s="72">
        <f>IF('Tabl. II'!C190&gt;0,'Tabl. II'!I190*9/'Tabl. II'!C190,"X")</f>
        <v>1.8561675114069107</v>
      </c>
      <c r="J190" s="72">
        <f t="shared" si="32"/>
        <v>113.75622602668594</v>
      </c>
    </row>
    <row r="191" spans="1:10" ht="13.5" thickTop="1" x14ac:dyDescent="0.2">
      <c r="A191" s="21" t="s">
        <v>138</v>
      </c>
      <c r="B191" s="16">
        <f>IF('Tabl. II'!B191&gt;0,'Tabl. II'!E191/'Tabl. II'!B191*100,"X")</f>
        <v>84.303974656499804</v>
      </c>
      <c r="C191" s="16">
        <f>IF('Tabl. II'!C191&gt;0,'Tabl. II'!F191/'Tabl. II'!C191*100,"X")</f>
        <v>84.014854333385642</v>
      </c>
      <c r="D191" s="16">
        <f t="shared" si="39"/>
        <v>99.657050187381799</v>
      </c>
      <c r="E191" s="16">
        <f>IF('Tabl. II'!E191&gt;0,'Tabl. II'!H191/('Tabl. II'!E191/273.8),"X")</f>
        <v>293.9906463922631</v>
      </c>
      <c r="F191" s="16">
        <f>IF('Tabl. II'!F191&gt;0,'Tabl. II'!I191/('Tabl. II'!F191/273.8),"X")</f>
        <v>297.70133476106281</v>
      </c>
      <c r="G191" s="16">
        <f t="shared" si="31"/>
        <v>101.26217905716928</v>
      </c>
      <c r="H191" s="32">
        <f>IF('Tabl. II'!B191&gt;0,'Tabl. II'!H191*9/'Tabl. II'!B191,"X")</f>
        <v>8.1468670571333845</v>
      </c>
      <c r="I191" s="32">
        <f>IF('Tabl. II'!C191&gt;0,'Tabl. II'!I191*9/'Tabl. II'!C191,"X")</f>
        <v>8.2214027930331088</v>
      </c>
      <c r="J191" s="32">
        <f t="shared" si="32"/>
        <v>100.91490060383961</v>
      </c>
    </row>
    <row r="192" spans="1:10" x14ac:dyDescent="0.2">
      <c r="A192" s="20" t="s">
        <v>139</v>
      </c>
      <c r="B192" s="16">
        <f>IF('Tabl. II'!B192&gt;0,'Tabl. II'!E192/'Tabl. II'!B192*100,"X")</f>
        <v>73.151750972762642</v>
      </c>
      <c r="C192" s="16">
        <f>IF('Tabl. II'!C192&gt;0,'Tabl. II'!F192/'Tabl. II'!C192*100,"X")</f>
        <v>78.333333333333329</v>
      </c>
      <c r="D192" s="16">
        <f t="shared" ref="D192:D204" si="40">C192*100/B192</f>
        <v>107.08333333333333</v>
      </c>
      <c r="E192" s="16">
        <f>IF('Tabl. II'!E192&gt;0,'Tabl. II'!H192/('Tabl. II'!E192/273.8),"X")</f>
        <v>332.05531914893618</v>
      </c>
      <c r="F192" s="16">
        <f>IF('Tabl. II'!F192&gt;0,'Tabl. II'!I192/('Tabl. II'!F192/273.8),"X")</f>
        <v>364.67829787234047</v>
      </c>
      <c r="G192" s="16">
        <f t="shared" ref="G192:G204" si="41">F192*100/E192</f>
        <v>109.82456140350878</v>
      </c>
      <c r="H192" s="32">
        <f>IF('Tabl. II'!B192&gt;0,'Tabl. II'!H192*9/'Tabl. II'!B192,"X")</f>
        <v>7.9844357976653697</v>
      </c>
      <c r="I192" s="32">
        <f>IF('Tabl. II'!C192&gt;0,'Tabl. II'!I192*9/'Tabl. II'!C192,"X")</f>
        <v>9.39</v>
      </c>
      <c r="J192" s="32">
        <f t="shared" ref="J192:J204" si="42">I192*100/H192</f>
        <v>117.60380116959064</v>
      </c>
    </row>
    <row r="193" spans="1:10" x14ac:dyDescent="0.2">
      <c r="A193" s="20" t="s">
        <v>140</v>
      </c>
      <c r="B193" s="16">
        <f>IF('Tabl. II'!B193&gt;0,'Tabl. II'!E193/'Tabl. II'!B193*100,"X")</f>
        <v>105.18013254371121</v>
      </c>
      <c r="C193" s="16">
        <f>IF('Tabl. II'!C193&gt;0,'Tabl. II'!F193/'Tabl. II'!C193*100,"X")</f>
        <v>96.64044156104292</v>
      </c>
      <c r="D193" s="16">
        <f t="shared" si="40"/>
        <v>91.88088969262391</v>
      </c>
      <c r="E193" s="16">
        <f>IF('Tabl. II'!E193&gt;0,'Tabl. II'!H193/('Tabl. II'!E193/273.8),"X")</f>
        <v>28.135330121491414</v>
      </c>
      <c r="F193" s="16">
        <f>IF('Tabl. II'!F193&gt;0,'Tabl. II'!I193/('Tabl. II'!F193/273.8),"X")</f>
        <v>29.865651513057898</v>
      </c>
      <c r="G193" s="16">
        <f t="shared" si="41"/>
        <v>106.14999498528991</v>
      </c>
      <c r="H193" s="32">
        <f>IF('Tabl. II'!B193&gt;0,'Tabl. II'!H193*9/'Tabl. II'!B193,"X")</f>
        <v>0.97273556472081213</v>
      </c>
      <c r="I193" s="32">
        <f>IF('Tabl. II'!C193&gt;0,'Tabl. II'!I193*9/'Tabl. II'!C193,"X")</f>
        <v>0.94872416901283063</v>
      </c>
      <c r="J193" s="32">
        <f t="shared" si="42"/>
        <v>97.531559801160029</v>
      </c>
    </row>
    <row r="194" spans="1:10" ht="22.5" customHeight="1" x14ac:dyDescent="0.2">
      <c r="A194" s="24" t="s">
        <v>115</v>
      </c>
      <c r="B194" s="17">
        <f>IF('Tabl. II'!B194&gt;0,'Tabl. II'!E194/'Tabl. II'!B194*100,"X")</f>
        <v>110.99690506768849</v>
      </c>
      <c r="C194" s="17">
        <f>IF('Tabl. II'!C194&gt;0,'Tabl. II'!F194/'Tabl. II'!C194*100,"X")</f>
        <v>92.995043415485995</v>
      </c>
      <c r="D194" s="17">
        <f t="shared" si="40"/>
        <v>83.781654415296956</v>
      </c>
      <c r="E194" s="17">
        <f>IF('Tabl. II'!E194&gt;0,'Tabl. II'!H194/('Tabl. II'!E194/273.8),"X")</f>
        <v>19.891972336978995</v>
      </c>
      <c r="F194" s="17">
        <f>IF('Tabl. II'!F194&gt;0,'Tabl. II'!I194/('Tabl. II'!F194/273.8),"X")</f>
        <v>29.051412066752249</v>
      </c>
      <c r="G194" s="17">
        <f t="shared" si="41"/>
        <v>146.04591025267987</v>
      </c>
      <c r="H194" s="49">
        <f>IF('Tabl. II'!B194&gt;0,'Tabl. II'!H194*9/'Tabl. II'!B194,"X")</f>
        <v>0.72576794323852034</v>
      </c>
      <c r="I194" s="49">
        <f>IF('Tabl. II'!C194&gt;0,'Tabl. II'!I194*9/'Tabl. II'!C194,"X")</f>
        <v>0.88804733155073745</v>
      </c>
      <c r="J194" s="49">
        <f t="shared" si="42"/>
        <v>122.35967981557498</v>
      </c>
    </row>
    <row r="195" spans="1:10" x14ac:dyDescent="0.2">
      <c r="A195" s="20" t="s">
        <v>141</v>
      </c>
      <c r="B195" s="16">
        <f>IF('Tabl. II'!B195&gt;0,'Tabl. II'!E195/'Tabl. II'!B195*100,"X")</f>
        <v>97.298942182292421</v>
      </c>
      <c r="C195" s="16">
        <f>IF('Tabl. II'!C195&gt;0,'Tabl. II'!F195/'Tabl. II'!C195*100,"X")</f>
        <v>95.759781072384442</v>
      </c>
      <c r="D195" s="16">
        <f t="shared" si="40"/>
        <v>98.418111157853787</v>
      </c>
      <c r="E195" s="16">
        <f>IF('Tabl. II'!E195&gt;0,'Tabl. II'!H195/('Tabl. II'!E195/273.8),"X")</f>
        <v>59.338420754773189</v>
      </c>
      <c r="F195" s="16">
        <f>IF('Tabl. II'!F195&gt;0,'Tabl. II'!I195/('Tabl. II'!F195/273.8),"X")</f>
        <v>62.046314731652167</v>
      </c>
      <c r="G195" s="16">
        <f t="shared" si="41"/>
        <v>104.56347496686816</v>
      </c>
      <c r="H195" s="32">
        <f>IF('Tabl. II'!B195&gt;0,'Tabl. II'!H195*9/'Tabl. II'!B195,"X")</f>
        <v>1.8978119113172005</v>
      </c>
      <c r="I195" s="32">
        <f>IF('Tabl. II'!C195&gt;0,'Tabl. II'!I195*9/'Tabl. II'!C195,"X")</f>
        <v>1.9530267945749256</v>
      </c>
      <c r="J195" s="32">
        <f t="shared" si="42"/>
        <v>102.90939702340694</v>
      </c>
    </row>
    <row r="196" spans="1:10" x14ac:dyDescent="0.2">
      <c r="A196" s="20" t="s">
        <v>142</v>
      </c>
      <c r="B196" s="16">
        <f>IF('Tabl. II'!B196&gt;0,'Tabl. II'!E196/'Tabl. II'!B196*100,"X")</f>
        <v>86.7513611615245</v>
      </c>
      <c r="C196" s="16">
        <f>IF('Tabl. II'!C196&gt;0,'Tabl. II'!F196/'Tabl. II'!C196*100,"X")</f>
        <v>98.266219239373598</v>
      </c>
      <c r="D196" s="16">
        <f t="shared" si="40"/>
        <v>113.27340334915242</v>
      </c>
      <c r="E196" s="16">
        <f>IF('Tabl. II'!E196&gt;0,'Tabl. II'!H196/('Tabl. II'!E196/273.8),"X")</f>
        <v>152.36569037656906</v>
      </c>
      <c r="F196" s="16">
        <f>IF('Tabl. II'!F196&gt;0,'Tabl. II'!I196/('Tabl. II'!F196/273.8),"X")</f>
        <v>128.40705748434834</v>
      </c>
      <c r="G196" s="16">
        <f t="shared" si="41"/>
        <v>84.275572254483677</v>
      </c>
      <c r="H196" s="32">
        <f>IF('Tabl. II'!B196&gt;0,'Tabl. II'!H196*9/'Tabl. II'!B196,"X")</f>
        <v>4.3448275862068968</v>
      </c>
      <c r="I196" s="32">
        <f>IF('Tabl. II'!C196&gt;0,'Tabl. II'!I196*9/'Tabl. II'!C196,"X")</f>
        <v>4.147651006711409</v>
      </c>
      <c r="J196" s="32">
        <f t="shared" si="42"/>
        <v>95.461808884627658</v>
      </c>
    </row>
    <row r="197" spans="1:10" ht="25.5" x14ac:dyDescent="0.2">
      <c r="A197" s="20" t="s">
        <v>143</v>
      </c>
      <c r="B197" s="16">
        <f>IF('Tabl. II'!B197&gt;0,'Tabl. II'!E197/'Tabl. II'!B197*100,"X")</f>
        <v>100.27808003868938</v>
      </c>
      <c r="C197" s="16">
        <f>IF('Tabl. II'!C197&gt;0,'Tabl. II'!F197/'Tabl. II'!C197*100,"X")</f>
        <v>72.696118602398869</v>
      </c>
      <c r="D197" s="16">
        <f t="shared" si="40"/>
        <v>72.494525797014845</v>
      </c>
      <c r="E197" s="16">
        <f>IF('Tabl. II'!E197&gt;0,'Tabl. II'!H197/('Tabl. II'!E197/273.8),"X")</f>
        <v>203.35278514588859</v>
      </c>
      <c r="F197" s="16">
        <f>IF('Tabl. II'!F197&gt;0,'Tabl. II'!I197/('Tabl. II'!F197/273.8),"X")</f>
        <v>267.57089567534331</v>
      </c>
      <c r="G197" s="16">
        <f t="shared" si="41"/>
        <v>131.579656252745</v>
      </c>
      <c r="H197" s="32">
        <f>IF('Tabl. II'!B197&gt;0,'Tabl. II'!H197*9/'Tabl. II'!B197,"X")</f>
        <v>6.7029379760609356</v>
      </c>
      <c r="I197" s="32">
        <f>IF('Tabl. II'!C197&gt;0,'Tabl. II'!I197*9/'Tabl. II'!C197,"X")</f>
        <v>6.3938016836772702</v>
      </c>
      <c r="J197" s="32">
        <f t="shared" si="42"/>
        <v>95.388047845769677</v>
      </c>
    </row>
    <row r="198" spans="1:10" x14ac:dyDescent="0.2">
      <c r="A198" s="31" t="s">
        <v>19</v>
      </c>
      <c r="B198" s="17"/>
      <c r="C198" s="17"/>
      <c r="D198" s="17"/>
      <c r="E198" s="17"/>
      <c r="F198" s="17"/>
      <c r="G198" s="17"/>
      <c r="H198" s="49"/>
      <c r="I198" s="49"/>
      <c r="J198" s="49"/>
    </row>
    <row r="199" spans="1:10" x14ac:dyDescent="0.2">
      <c r="A199" s="24" t="s">
        <v>144</v>
      </c>
      <c r="B199" s="17">
        <f>IF('Tabl. II'!B199&gt;0,'Tabl. II'!E199/'Tabl. II'!B199*100,"X")</f>
        <v>99.295361127422197</v>
      </c>
      <c r="C199" s="17">
        <f>IF('Tabl. II'!C199&gt;0,'Tabl. II'!F199/'Tabl. II'!C199*100,"X")</f>
        <v>76.988795518207283</v>
      </c>
      <c r="D199" s="17">
        <f t="shared" si="40"/>
        <v>77.535138242168543</v>
      </c>
      <c r="E199" s="17">
        <f>IF('Tabl. II'!E199&gt;0,'Tabl. II'!H199/('Tabl. II'!E199/273.8),"X")</f>
        <v>96.340035481963341</v>
      </c>
      <c r="F199" s="17">
        <f>IF('Tabl. II'!F199&gt;0,'Tabl. II'!I199/('Tabl. II'!F199/273.8),"X")</f>
        <v>136.07815171911952</v>
      </c>
      <c r="G199" s="17">
        <f t="shared" si="41"/>
        <v>141.24776998301593</v>
      </c>
      <c r="H199" s="49">
        <f>IF('Tabl. II'!B199&gt;0,'Tabl. II'!H199*9/'Tabl. II'!B199,"X")</f>
        <v>3.1444509688784499</v>
      </c>
      <c r="I199" s="49">
        <f>IF('Tabl. II'!C199&gt;0,'Tabl. II'!I199*9/'Tabl. II'!C199,"X")</f>
        <v>3.4436974789915968</v>
      </c>
      <c r="J199" s="49">
        <f t="shared" si="42"/>
        <v>109.51665372031165</v>
      </c>
    </row>
    <row r="200" spans="1:10" x14ac:dyDescent="0.2">
      <c r="A200" s="24" t="s">
        <v>145</v>
      </c>
      <c r="B200" s="17">
        <f>IF('Tabl. II'!B200&gt;0,'Tabl. II'!E200/'Tabl. II'!B200*100,"X")</f>
        <v>70.014347202295554</v>
      </c>
      <c r="C200" s="17">
        <f>IF('Tabl. II'!C200&gt;0,'Tabl. II'!F200/'Tabl. II'!C200*100,"X")</f>
        <v>24.816805080605764</v>
      </c>
      <c r="D200" s="17">
        <f t="shared" si="40"/>
        <v>35.445313813897982</v>
      </c>
      <c r="E200" s="17">
        <f>IF('Tabl. II'!E200&gt;0,'Tabl. II'!H200/('Tabl. II'!E200/273.8),"X")</f>
        <v>1596.7926229508198</v>
      </c>
      <c r="F200" s="17">
        <f>IF('Tabl. II'!F200&gt;0,'Tabl. II'!I200/('Tabl. II'!F200/273.8),"X")</f>
        <v>2328.3779527559054</v>
      </c>
      <c r="G200" s="17">
        <f t="shared" si="41"/>
        <v>145.81592620669429</v>
      </c>
      <c r="H200" s="49">
        <f>IF('Tabl. II'!B200&gt;0,'Tabl. II'!H200*9/'Tabl. II'!B200,"X")</f>
        <v>36.748923959827835</v>
      </c>
      <c r="I200" s="49">
        <f>IF('Tabl. II'!C200&gt;0,'Tabl. II'!I200*9/'Tabl. II'!C200,"X")</f>
        <v>18.993649242794334</v>
      </c>
      <c r="J200" s="49">
        <f t="shared" si="42"/>
        <v>51.684912634604707</v>
      </c>
    </row>
    <row r="201" spans="1:10" x14ac:dyDescent="0.2">
      <c r="A201" s="24" t="s">
        <v>146</v>
      </c>
      <c r="B201" s="17">
        <f>IF('Tabl. II'!B201&gt;0,'Tabl. II'!E201/'Tabl. II'!B201*100,"X")</f>
        <v>109.09090909090908</v>
      </c>
      <c r="C201" s="17">
        <f>IF('Tabl. II'!C201&gt;0,'Tabl. II'!F201/'Tabl. II'!C201*100,"X")</f>
        <v>83.333333333333343</v>
      </c>
      <c r="D201" s="17">
        <f t="shared" si="40"/>
        <v>76.3888888888889</v>
      </c>
      <c r="E201" s="17">
        <f>IF('Tabl. II'!E201&gt;0,'Tabl. II'!H201/('Tabl. II'!E201/273.8),"X")</f>
        <v>22.816666666666666</v>
      </c>
      <c r="F201" s="17">
        <f>IF('Tabl. II'!F201&gt;0,'Tabl. II'!I201/('Tabl. II'!F201/273.8),"X")</f>
        <v>73.013333333333335</v>
      </c>
      <c r="G201" s="17">
        <f t="shared" si="41"/>
        <v>320.00000000000006</v>
      </c>
      <c r="H201" s="49">
        <f>IF('Tabl. II'!B201&gt;0,'Tabl. II'!H201*9/'Tabl. II'!B201,"X")</f>
        <v>0.81818181818181823</v>
      </c>
      <c r="I201" s="49">
        <f>IF('Tabl. II'!C201&gt;0,'Tabl. II'!I201*9/'Tabl. II'!C201,"X")</f>
        <v>2</v>
      </c>
      <c r="J201" s="49">
        <f t="shared" si="42"/>
        <v>244.44444444444443</v>
      </c>
    </row>
    <row r="202" spans="1:10" ht="29.25" customHeight="1" x14ac:dyDescent="0.2">
      <c r="A202" s="24" t="s">
        <v>217</v>
      </c>
      <c r="B202" s="17">
        <f>IF('Tabl. II'!B202&gt;0,'Tabl. II'!E202/'Tabl. II'!B202*100,"X")</f>
        <v>87.037037037037038</v>
      </c>
      <c r="C202" s="17">
        <f>IF('Tabl. II'!C202&gt;0,'Tabl. II'!F202/'Tabl. II'!C202*100,"X")</f>
        <v>87.26158038147139</v>
      </c>
      <c r="D202" s="17">
        <f t="shared" si="40"/>
        <v>100.25798597020118</v>
      </c>
      <c r="E202" s="17">
        <f>IF('Tabl. II'!E202&gt;0,'Tabl. II'!H202/('Tabl. II'!E202/273.8),"X")</f>
        <v>223.70042553191493</v>
      </c>
      <c r="F202" s="17">
        <f>IF('Tabl. II'!F202&gt;0,'Tabl. II'!I202/('Tabl. II'!F202/273.8),"X")</f>
        <v>236.82310694769714</v>
      </c>
      <c r="G202" s="17">
        <f t="shared" si="41"/>
        <v>105.86618527192296</v>
      </c>
      <c r="H202" s="49">
        <f>IF('Tabl. II'!B202&gt;0,'Tabl. II'!H202*9/'Tabl. II'!B202,"X")</f>
        <v>6.4</v>
      </c>
      <c r="I202" s="49">
        <f>IF('Tabl. II'!C202&gt;0,'Tabl. II'!I202*9/'Tabl. II'!C202,"X")</f>
        <v>6.7929155313351499</v>
      </c>
      <c r="J202" s="49">
        <f t="shared" si="42"/>
        <v>106.13930517711171</v>
      </c>
    </row>
    <row r="203" spans="1:10" ht="25.5" x14ac:dyDescent="0.2">
      <c r="A203" s="24" t="s">
        <v>147</v>
      </c>
      <c r="B203" s="17">
        <f>IF('Tabl. II'!B203&gt;0,'Tabl. II'!E203/'Tabl. II'!B203*100,"X")</f>
        <v>100.587084148728</v>
      </c>
      <c r="C203" s="17">
        <f>IF('Tabl. II'!C203&gt;0,'Tabl. II'!F203/'Tabl. II'!C203*100,"X")</f>
        <v>86.18421052631578</v>
      </c>
      <c r="D203" s="17">
        <f t="shared" si="40"/>
        <v>85.681189842310033</v>
      </c>
      <c r="E203" s="17">
        <f>IF('Tabl. II'!E203&gt;0,'Tabl. II'!H203/('Tabl. II'!E203/273.8),"X")</f>
        <v>37.820622568093391</v>
      </c>
      <c r="F203" s="17">
        <f>IF('Tabl. II'!F203&gt;0,'Tabl. II'!I203/('Tabl. II'!F203/273.8),"X")</f>
        <v>78.029516539440209</v>
      </c>
      <c r="G203" s="17">
        <f t="shared" si="41"/>
        <v>206.31473318281186</v>
      </c>
      <c r="H203" s="49">
        <f>IF('Tabl. II'!B203&gt;0,'Tabl. II'!H203*9/'Tabl. II'!B203,"X")</f>
        <v>1.2504892367906066</v>
      </c>
      <c r="I203" s="49">
        <f>IF('Tabl. II'!C203&gt;0,'Tabl. II'!I203*9/'Tabl. II'!C203,"X")</f>
        <v>2.2105263157894739</v>
      </c>
      <c r="J203" s="49">
        <f t="shared" si="42"/>
        <v>176.77291821102054</v>
      </c>
    </row>
    <row r="204" spans="1:10" ht="27.75" customHeight="1" x14ac:dyDescent="0.2">
      <c r="A204" s="24" t="s">
        <v>148</v>
      </c>
      <c r="B204" s="17">
        <f>IF('Tabl. II'!B204&gt;0,'Tabl. II'!E204/'Tabl. II'!B204*100,"X")</f>
        <v>98.095238095238088</v>
      </c>
      <c r="C204" s="17">
        <f>IF('Tabl. II'!C204&gt;0,'Tabl. II'!F204/'Tabl. II'!C204*100,"X")</f>
        <v>79.43925233644859</v>
      </c>
      <c r="D204" s="17">
        <f t="shared" si="40"/>
        <v>80.981762090554398</v>
      </c>
      <c r="E204" s="17">
        <f>IF('Tabl. II'!E204&gt;0,'Tabl. II'!H204/('Tabl. II'!E204/273.8),"X")</f>
        <v>85.064077669902915</v>
      </c>
      <c r="F204" s="17">
        <f>IF('Tabl. II'!F204&gt;0,'Tabl. II'!I204/('Tabl. II'!F204/273.8),"X")</f>
        <v>180.38588235294117</v>
      </c>
      <c r="G204" s="17">
        <f t="shared" si="41"/>
        <v>212.05882352941174</v>
      </c>
      <c r="H204" s="49">
        <f>IF('Tabl. II'!B204&gt;0,'Tabl. II'!H204*9/'Tabl. II'!B204,"X")</f>
        <v>2.7428571428571429</v>
      </c>
      <c r="I204" s="49">
        <f>IF('Tabl. II'!C204&gt;0,'Tabl. II'!I204*9/'Tabl. II'!C204,"X")</f>
        <v>4.7102803738317753</v>
      </c>
      <c r="J204" s="49">
        <f t="shared" si="42"/>
        <v>171.72897196261681</v>
      </c>
    </row>
    <row r="205" spans="1:10" x14ac:dyDescent="0.2">
      <c r="A205" s="176" t="s">
        <v>150</v>
      </c>
      <c r="B205" s="176"/>
      <c r="C205" s="176"/>
      <c r="D205" s="176"/>
      <c r="E205" s="176"/>
      <c r="F205" s="176"/>
      <c r="G205" s="176"/>
      <c r="H205" s="176"/>
      <c r="I205" s="176"/>
    </row>
    <row r="206" spans="1:10" ht="25.5" x14ac:dyDescent="0.2">
      <c r="A206" s="24" t="s">
        <v>149</v>
      </c>
      <c r="B206" s="17">
        <f>IF('Tabl. II'!B206&gt;0,'Tabl. II'!E206/'Tabl. II'!B206*100,"X")</f>
        <v>138.13459268004721</v>
      </c>
      <c r="C206" s="17">
        <f>IF('Tabl. II'!C206&gt;0,'Tabl. II'!F206/'Tabl. II'!C206*100,"X")</f>
        <v>108.51063829787233</v>
      </c>
      <c r="D206" s="17">
        <f>C206*100/B206</f>
        <v>78.554282596835804</v>
      </c>
      <c r="E206" s="17">
        <f>IF('Tabl. II'!E206&gt;0,'Tabl. II'!H206/('Tabl. II'!E206/273.8),"X")</f>
        <v>61.312478632478637</v>
      </c>
      <c r="F206" s="17">
        <f>IF('Tabl. II'!F206&gt;0,'Tabl. II'!I206/('Tabl. II'!F206/273.8),"X")</f>
        <v>97.04826546003018</v>
      </c>
      <c r="G206" s="17">
        <f t="shared" ref="G206:G213" si="43">F206*100/E206</f>
        <v>158.28468792096993</v>
      </c>
      <c r="H206" s="49">
        <f>IF('Tabl. II'!B206&gt;0,'Tabl. II'!H206*9/'Tabl. II'!B206,"X")</f>
        <v>2.783943329397875</v>
      </c>
      <c r="I206" s="49">
        <f>IF('Tabl. II'!C206&gt;0,'Tabl. II'!I206*9/'Tabl. II'!C206,"X")</f>
        <v>3.4615384615384617</v>
      </c>
      <c r="J206" s="49">
        <f t="shared" ref="J206:J213" si="44">I206*100/H206</f>
        <v>124.33940105695831</v>
      </c>
    </row>
    <row r="207" spans="1:10" ht="25.5" x14ac:dyDescent="0.2">
      <c r="A207" s="24" t="s">
        <v>151</v>
      </c>
      <c r="B207" s="17">
        <f>IF('Tabl. II'!B207&gt;0,'Tabl. II'!E207/'Tabl. II'!B207*100,"X")</f>
        <v>107.01492537313433</v>
      </c>
      <c r="C207" s="17">
        <f>IF('Tabl. II'!C207&gt;0,'Tabl. II'!F207/'Tabl. II'!C207*100,"X")</f>
        <v>82.165605095541409</v>
      </c>
      <c r="D207" s="17">
        <f t="shared" ref="D207:D213" si="45">C207*100/B207</f>
        <v>76.779575193881101</v>
      </c>
      <c r="E207" s="17">
        <f>IF('Tabl. II'!E207&gt;0,'Tabl. II'!H207/('Tabl. II'!E207/273.8),"X")</f>
        <v>135.37252440725246</v>
      </c>
      <c r="F207" s="17">
        <f>IF('Tabl. II'!F207&gt;0,'Tabl. II'!I207/('Tabl. II'!F207/273.8),"X")</f>
        <v>192.93348837209305</v>
      </c>
      <c r="G207" s="17">
        <f t="shared" si="43"/>
        <v>142.52041853904944</v>
      </c>
      <c r="H207" s="17">
        <f>IF('Tabl. II'!B207&gt;0,'Tabl. II'!H207*9/'Tabl. II'!B207,"X")</f>
        <v>4.7619402985074624</v>
      </c>
      <c r="I207" s="17">
        <f>IF('Tabl. II'!C207&gt;0,'Tabl. II'!I207*9/'Tabl. II'!C207,"X")</f>
        <v>5.2108280254777073</v>
      </c>
      <c r="J207" s="17">
        <f t="shared" si="44"/>
        <v>109.42657191882351</v>
      </c>
    </row>
    <row r="208" spans="1:10" x14ac:dyDescent="0.2">
      <c r="A208" s="24" t="s">
        <v>152</v>
      </c>
      <c r="B208" s="17">
        <f>IF('Tabl. II'!B208&gt;0,'Tabl. II'!E208/'Tabl. II'!B208*100,"X")</f>
        <v>466.66666666666669</v>
      </c>
      <c r="C208" s="17">
        <f>IF('Tabl. II'!C208&gt;0,'Tabl. II'!F208/'Tabl. II'!C208*100,"X")</f>
        <v>833.33333333333337</v>
      </c>
      <c r="D208" s="17" t="s">
        <v>189</v>
      </c>
      <c r="E208" s="17">
        <f>IF('Tabl. II'!E208&gt;0,'Tabl. II'!H208/('Tabl. II'!E208/273.8),"X")</f>
        <v>1740.5857142857142</v>
      </c>
      <c r="F208" s="17">
        <f>IF('Tabl. II'!F208&gt;0,'Tabl. II'!I208/('Tabl. II'!F208/273.8),"X")</f>
        <v>635.21600000000001</v>
      </c>
      <c r="G208" s="17">
        <f t="shared" si="43"/>
        <v>36.49438202247191</v>
      </c>
      <c r="H208" s="17">
        <f>IF('Tabl. II'!B208&gt;0,'Tabl. II'!H208*9/'Tabl. II'!B208,"X")</f>
        <v>267</v>
      </c>
      <c r="I208" s="17">
        <f>IF('Tabl. II'!C208&gt;0,'Tabl. II'!I208*9/'Tabl. II'!C208,"X")</f>
        <v>174</v>
      </c>
      <c r="J208" s="17">
        <f t="shared" si="44"/>
        <v>65.168539325842701</v>
      </c>
    </row>
    <row r="209" spans="1:10" ht="24" customHeight="1" x14ac:dyDescent="0.2">
      <c r="A209" s="30" t="s">
        <v>251</v>
      </c>
      <c r="B209" s="16" t="s">
        <v>189</v>
      </c>
      <c r="C209" s="16" t="s">
        <v>189</v>
      </c>
      <c r="D209" s="16" t="s">
        <v>189</v>
      </c>
      <c r="E209" s="16" t="s">
        <v>189</v>
      </c>
      <c r="F209" s="16" t="s">
        <v>189</v>
      </c>
      <c r="G209" s="16" t="s">
        <v>189</v>
      </c>
      <c r="H209" s="16" t="s">
        <v>189</v>
      </c>
      <c r="I209" s="16" t="s">
        <v>189</v>
      </c>
      <c r="J209" s="16" t="s">
        <v>189</v>
      </c>
    </row>
    <row r="210" spans="1:10" ht="24" customHeight="1" x14ac:dyDescent="0.2">
      <c r="A210" s="30" t="s">
        <v>201</v>
      </c>
      <c r="B210" s="16">
        <f>IF('Tabl. II'!B210&gt;0,'Tabl. II'!E210/'Tabl. II'!B210*100,"X")</f>
        <v>100</v>
      </c>
      <c r="C210" s="16">
        <f>IF('Tabl. II'!C210&gt;0,'Tabl. II'!F210/'Tabl. II'!C210*100,"X")</f>
        <v>116.66666666666667</v>
      </c>
      <c r="D210" s="16" t="s">
        <v>189</v>
      </c>
      <c r="E210" s="16">
        <f>IF('Tabl. II'!E210&gt;0,'Tabl. II'!H210/('Tabl. II'!E210/273.8),"X")</f>
        <v>273.8</v>
      </c>
      <c r="F210" s="16">
        <f>IF('Tabl. II'!F210&gt;0,'Tabl. II'!I210/('Tabl. II'!F210/273.8),"X")</f>
        <v>39.114285714285714</v>
      </c>
      <c r="G210" s="16">
        <f t="shared" ref="G210" si="46">F210*100/E210</f>
        <v>14.285714285714286</v>
      </c>
      <c r="H210" s="16">
        <f>IF('Tabl. II'!B210&gt;0,'Tabl. II'!H210*9/'Tabl. II'!B210,"X")</f>
        <v>9</v>
      </c>
      <c r="I210" s="16">
        <f>IF('Tabl. II'!C210&gt;0,'Tabl. II'!I210*9/'Tabl. II'!C210,"X")</f>
        <v>1.5</v>
      </c>
      <c r="J210" s="16">
        <f t="shared" ref="J210" si="47">I210*100/H210</f>
        <v>16.666666666666668</v>
      </c>
    </row>
    <row r="211" spans="1:10" ht="25.5" x14ac:dyDescent="0.2">
      <c r="A211" s="20" t="s">
        <v>153</v>
      </c>
      <c r="B211" s="16">
        <f>IF('Tabl. II'!B211&gt;0,'Tabl. II'!E211/'Tabl. II'!B211*100,"X")</f>
        <v>95.190375740149989</v>
      </c>
      <c r="C211" s="16">
        <f>IF('Tabl. II'!C211&gt;0,'Tabl. II'!F211/'Tabl. II'!C211*100,"X")</f>
        <v>93.226917820032838</v>
      </c>
      <c r="D211" s="16">
        <f t="shared" si="45"/>
        <v>97.937335676164366</v>
      </c>
      <c r="E211" s="16">
        <f>IF('Tabl. II'!E211&gt;0,'Tabl. II'!H211/('Tabl. II'!E211/273.8),"X")</f>
        <v>37.396989673286271</v>
      </c>
      <c r="F211" s="16">
        <f>IF('Tabl. II'!F211&gt;0,'Tabl. II'!I211/('Tabl. II'!F211/273.8),"X")</f>
        <v>47.548394218346509</v>
      </c>
      <c r="G211" s="16">
        <f t="shared" si="43"/>
        <v>127.14497780101182</v>
      </c>
      <c r="H211" s="16">
        <f>IF('Tabl. II'!B211&gt;0,'Tabl. II'!H211*9/'Tabl. II'!B211,"X")</f>
        <v>1.1701424940451302</v>
      </c>
      <c r="I211" s="16">
        <f>IF('Tabl. II'!C211&gt;0,'Tabl. II'!I211*9/'Tabl. II'!C211,"X")</f>
        <v>1.4570895603511624</v>
      </c>
      <c r="J211" s="16">
        <f t="shared" si="44"/>
        <v>124.52240370436161</v>
      </c>
    </row>
    <row r="212" spans="1:10" ht="25.5" x14ac:dyDescent="0.2">
      <c r="A212" s="31" t="s">
        <v>154</v>
      </c>
      <c r="B212" s="17">
        <f>IF('Tabl. II'!B212&gt;0,'Tabl. II'!E212/'Tabl. II'!B212*100,"X")</f>
        <v>97.742756183745584</v>
      </c>
      <c r="C212" s="17">
        <f>IF('Tabl. II'!C212&gt;0,'Tabl. II'!F212/'Tabl. II'!C212*100,"X")</f>
        <v>99.749199031589313</v>
      </c>
      <c r="D212" s="17">
        <f t="shared" si="45"/>
        <v>102.05277907661191</v>
      </c>
      <c r="E212" s="17">
        <f>IF('Tabl. II'!E212&gt;0,'Tabl. II'!H212/('Tabl. II'!E212/273.8),"X")</f>
        <v>23.225468164794009</v>
      </c>
      <c r="F212" s="17">
        <f>IF('Tabl. II'!F212&gt;0,'Tabl. II'!I212/('Tabl. II'!F212/273.8),"X")</f>
        <v>20.752071040316252</v>
      </c>
      <c r="G212" s="17">
        <f t="shared" si="43"/>
        <v>89.350496158234506</v>
      </c>
      <c r="H212" s="17">
        <f>IF('Tabl. II'!B212&gt;0,'Tabl. II'!H212*9/'Tabl. II'!B212,"X")</f>
        <v>0.74620494699646644</v>
      </c>
      <c r="I212" s="17">
        <f>IF('Tabl. II'!C212&gt;0,'Tabl. II'!I212*9/'Tabl. II'!C212,"X")</f>
        <v>0.68042447701474362</v>
      </c>
      <c r="J212" s="17">
        <f t="shared" si="44"/>
        <v>91.184664448219692</v>
      </c>
    </row>
    <row r="213" spans="1:10" x14ac:dyDescent="0.2">
      <c r="A213" s="31" t="s">
        <v>155</v>
      </c>
      <c r="B213" s="17">
        <f>IF('Tabl. II'!B213&gt;0,'Tabl. II'!E213/'Tabl. II'!B213*100,"X")</f>
        <v>94.872341287383122</v>
      </c>
      <c r="C213" s="17">
        <f>IF('Tabl. II'!C213&gt;0,'Tabl. II'!F213/'Tabl. II'!C213*100,"X")</f>
        <v>92.502391466089492</v>
      </c>
      <c r="D213" s="17">
        <f t="shared" si="45"/>
        <v>97.501959170466037</v>
      </c>
      <c r="E213" s="17">
        <f>IF('Tabl. II'!E213&gt;0,'Tabl. II'!H213/('Tabl. II'!E213/273.8),"X")</f>
        <v>39.21623054532494</v>
      </c>
      <c r="F213" s="17">
        <f>IF('Tabl. II'!F213&gt;0,'Tabl. II'!I213/('Tabl. II'!F213/273.8),"X")</f>
        <v>50.758255991894174</v>
      </c>
      <c r="G213" s="17">
        <f t="shared" si="43"/>
        <v>129.43175640817725</v>
      </c>
      <c r="H213" s="17">
        <f>IF('Tabl. II'!B213&gt;0,'Tabl. II'!H213*9/'Tabl. II'!B213,"X")</f>
        <v>1.2229664161689882</v>
      </c>
      <c r="I213" s="17">
        <f>IF('Tabl. II'!C213&gt;0,'Tabl. II'!I213*9/'Tabl. II'!C213,"X")</f>
        <v>1.5433652517561574</v>
      </c>
      <c r="J213" s="17">
        <f t="shared" si="44"/>
        <v>126.19849828671803</v>
      </c>
    </row>
    <row r="214" spans="1:10" x14ac:dyDescent="0.2">
      <c r="C214" s="139"/>
      <c r="D214" s="139"/>
      <c r="E214" s="139"/>
      <c r="F214" s="139"/>
      <c r="G214" s="139"/>
      <c r="H214" s="139"/>
      <c r="I214" s="139"/>
    </row>
    <row r="215" spans="1:10" ht="12" customHeight="1" x14ac:dyDescent="0.2">
      <c r="A215" s="135" t="s">
        <v>156</v>
      </c>
      <c r="B215" s="136"/>
      <c r="C215" s="136"/>
      <c r="D215" s="136"/>
      <c r="E215" s="136"/>
      <c r="F215" s="136"/>
      <c r="G215" s="136"/>
      <c r="H215" s="136"/>
      <c r="I215" s="136"/>
    </row>
    <row r="216" spans="1:10" ht="72" customHeight="1" x14ac:dyDescent="0.2">
      <c r="A216" s="161" t="s">
        <v>157</v>
      </c>
      <c r="B216" s="161"/>
      <c r="C216" s="161"/>
      <c r="D216" s="161"/>
      <c r="E216" s="161"/>
      <c r="F216" s="161"/>
      <c r="G216" s="161"/>
      <c r="H216" s="161"/>
      <c r="I216" s="161"/>
      <c r="J216" s="161"/>
    </row>
    <row r="217" spans="1:10" ht="82.5" customHeight="1" x14ac:dyDescent="0.2">
      <c r="A217" s="186" t="s">
        <v>216</v>
      </c>
      <c r="B217" s="186"/>
      <c r="C217" s="186"/>
      <c r="D217" s="186"/>
      <c r="E217" s="186"/>
      <c r="F217" s="186"/>
      <c r="G217" s="186"/>
      <c r="H217" s="186"/>
      <c r="I217" s="186"/>
      <c r="J217" s="186"/>
    </row>
    <row r="218" spans="1:10" ht="51" customHeight="1" x14ac:dyDescent="0.2">
      <c r="A218" s="74" t="s">
        <v>158</v>
      </c>
      <c r="B218" s="138"/>
      <c r="G218" s="137"/>
      <c r="H218" s="137"/>
      <c r="I218" s="136"/>
    </row>
    <row r="219" spans="1:10" ht="42" customHeight="1" x14ac:dyDescent="0.2">
      <c r="B219" s="74"/>
      <c r="C219" s="33"/>
      <c r="D219" s="33"/>
      <c r="F219" s="163" t="s">
        <v>159</v>
      </c>
      <c r="G219" s="163"/>
      <c r="H219" s="163"/>
      <c r="I219" s="163"/>
    </row>
    <row r="220" spans="1:10" ht="3.75" customHeight="1" x14ac:dyDescent="0.2">
      <c r="C220" s="139"/>
      <c r="D220" s="139"/>
      <c r="E220" s="139"/>
      <c r="F220" s="163"/>
      <c r="G220" s="163"/>
      <c r="H220" s="163"/>
      <c r="I220" s="185"/>
    </row>
    <row r="221" spans="1:10" x14ac:dyDescent="0.2">
      <c r="F221" s="163"/>
      <c r="G221" s="163"/>
      <c r="H221" s="163"/>
      <c r="I221" s="185"/>
    </row>
  </sheetData>
  <mergeCells count="25">
    <mergeCell ref="F220:I220"/>
    <mergeCell ref="F221:I221"/>
    <mergeCell ref="A217:J217"/>
    <mergeCell ref="A157:I157"/>
    <mergeCell ref="A179:I179"/>
    <mergeCell ref="A205:I205"/>
    <mergeCell ref="A216:J216"/>
    <mergeCell ref="F219:I219"/>
    <mergeCell ref="A22:I22"/>
    <mergeCell ref="A44:I44"/>
    <mergeCell ref="A66:I66"/>
    <mergeCell ref="A87:I87"/>
    <mergeCell ref="A110:I110"/>
    <mergeCell ref="A2:I2"/>
    <mergeCell ref="A4:A6"/>
    <mergeCell ref="B4:D4"/>
    <mergeCell ref="E4:G4"/>
    <mergeCell ref="H4:J4"/>
    <mergeCell ref="C5:D5"/>
    <mergeCell ref="F5:G5"/>
    <mergeCell ref="I5:J5"/>
    <mergeCell ref="B6:C6"/>
    <mergeCell ref="A3:I3"/>
    <mergeCell ref="E6:F6"/>
    <mergeCell ref="H6:I6"/>
  </mergeCells>
  <pageMargins left="0.31496062992125984" right="0.23622047244094491" top="0.74803149606299213" bottom="0.35433070866141736" header="0.31496062992125984" footer="0.19685039370078741"/>
  <pageSetup paperSize="9" orientation="landscape" r:id="rId1"/>
  <headerFooter>
    <oddHeader>&amp;LWydział Statystycznej Informacji Zarządczej
DEPARTAMENT STRATEGII I FUNDUSZY EUROPEJSKICH&amp;R&amp;D</oddHeader>
    <oddFooter>&amp;R&amp;P</oddFooter>
  </headerFooter>
  <rowBreaks count="9" manualBreakCount="9">
    <brk id="21" max="16383" man="1"/>
    <brk id="43" max="16383" man="1"/>
    <brk id="65" max="16383" man="1"/>
    <brk id="86" max="16383" man="1"/>
    <brk id="109" max="16383" man="1"/>
    <brk id="133" max="16383" man="1"/>
    <brk id="156" max="16383" man="1"/>
    <brk id="178" max="16383" man="1"/>
    <brk id="20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B B Bo [ B   B B D B   B [ B    B D B  Bo [ B B B Bo [ B   B B D B   B [ B    B D B  Bo [ B B B Bo [ B   B B D B   B [ B    B D B  Bo [ B B B Bo [ B   B B D B   B [ B    B D B  Bo [ B 
</file>

<file path=customXml/itemProps1.xml><?xml version="1.0" encoding="utf-8"?>
<ds:datastoreItem xmlns:ds="http://schemas.openxmlformats.org/officeDocument/2006/customXml" ds:itemID="{4170D903-9BBF-4439-A74C-D99276E864B9}">
  <ds:schemaRefs>
    <ds:schemaRef ds:uri="http://www.sap.com/ip/bi/bexanalyzer/excel/application"/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3</vt:i4>
      </vt:variant>
    </vt:vector>
  </HeadingPairs>
  <TitlesOfParts>
    <vt:vector size="7" baseType="lpstr">
      <vt:lpstr>Graph</vt:lpstr>
      <vt:lpstr>Tabl. I </vt:lpstr>
      <vt:lpstr>Tabl. II</vt:lpstr>
      <vt:lpstr>Tabl. III</vt:lpstr>
      <vt:lpstr>'Tabl. I '!Tytuły_wydruku</vt:lpstr>
      <vt:lpstr>'Tabl. II'!Tytuły_wydruku</vt:lpstr>
      <vt:lpstr>'Tabl. III'!Tytuły_wydruku</vt:lpstr>
    </vt:vector>
  </TitlesOfParts>
  <Company>SAP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Tablice Rzymskie I półrocze 2014</dc:title>
  <dc:creator>I027330</dc:creator>
  <cp:lastModifiedBy>Orowiecka Karolina  (DSF)</cp:lastModifiedBy>
  <cp:lastPrinted>2015-12-28T13:03:16Z</cp:lastPrinted>
  <dcterms:created xsi:type="dcterms:W3CDTF">2006-05-18T10:01:57Z</dcterms:created>
  <dcterms:modified xsi:type="dcterms:W3CDTF">2015-12-28T13:14:14Z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Ewidencja spraw w sądach powszechnych według działów prawa i instancyjności za III kw 2015.xlsx</vt:lpwstr>
  </property>
  <property fmtid="{D5CDD505-2E9C-101B-9397-08002B2CF9AE}" pid="3" name="_AdHocReviewCycleID">
    <vt:i4>1722966194</vt:i4>
  </property>
  <property fmtid="{D5CDD505-2E9C-101B-9397-08002B2CF9AE}" pid="4" name="_NewReviewCycle">
    <vt:lpwstr/>
  </property>
  <property fmtid="{D5CDD505-2E9C-101B-9397-08002B2CF9AE}" pid="5" name="_EmailSubject">
    <vt:lpwstr/>
  </property>
  <property fmtid="{D5CDD505-2E9C-101B-9397-08002B2CF9AE}" pid="6" name="_AuthorEmail">
    <vt:lpwstr>heike.guder@sap.com</vt:lpwstr>
  </property>
  <property fmtid="{D5CDD505-2E9C-101B-9397-08002B2CF9AE}" pid="7" name="_AuthorEmailDisplayName">
    <vt:lpwstr>Guder, Heike</vt:lpwstr>
  </property>
  <property fmtid="{D5CDD505-2E9C-101B-9397-08002B2CF9AE}" pid="8" name="_PreviousAdHocReviewCycleID">
    <vt:i4>-1215345072</vt:i4>
  </property>
  <property fmtid="{D5CDD505-2E9C-101B-9397-08002B2CF9AE}" pid="9" name="_ReviewingToolsShownOnce">
    <vt:lpwstr/>
  </property>
  <property fmtid="{D5CDD505-2E9C-101B-9397-08002B2CF9AE}" pid="10" name="BExAnalyzer_Activesheet">
    <vt:lpwstr>Tabl. III (2)</vt:lpwstr>
  </property>
</Properties>
</file>