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updateLinks="never" codeName="ThisWorkbook" defaultThemeVersion="123820"/>
  <bookViews>
    <workbookView xWindow="-15" yWindow="6165" windowWidth="25230" windowHeight="6210" firstSheet="1" activeTab="2"/>
  </bookViews>
  <sheets>
    <sheet name="BExRepositorySheet" sheetId="4" state="veryHidden" r:id="rId1"/>
    <sheet name="Tabl. I " sheetId="8" r:id="rId2"/>
    <sheet name="Tabl. II " sheetId="9" r:id="rId3"/>
    <sheet name="Tabl. III " sheetId="10" r:id="rId4"/>
  </sheets>
  <externalReferences>
    <externalReference r:id="rId5"/>
  </externalReferences>
  <definedNames>
    <definedName name="DF_GRID_1">Wybór [1]sądu!$G$21:$J$217</definedName>
    <definedName name="DF_NAVPANEL_13" localSheetId="3">#REF!</definedName>
    <definedName name="DF_NAVPANEL_13">#REF!</definedName>
    <definedName name="DF_NAVPANEL_18" localSheetId="3">#REF!</definedName>
    <definedName name="DF_NAVPANEL_18">#REF!</definedName>
    <definedName name="SAPBEXhrIndnt" hidden="1">"Wide"</definedName>
    <definedName name="SAPsysID" hidden="1">"708C5W7SBKP804JT78WJ0JNKI"</definedName>
    <definedName name="SAPwbID" hidden="1">"ARS"</definedName>
    <definedName name="_xlnm.Print_Titles" localSheetId="1">'Tabl. I '!$1:$5</definedName>
    <definedName name="_xlnm.Print_Titles" localSheetId="2">'Tabl. II '!$2:$6</definedName>
    <definedName name="_xlnm.Print_Titles" localSheetId="3">'Tabl. III '!$2:$6</definedName>
  </definedNames>
  <calcPr calcId="145621" calcMode="manual"/>
</workbook>
</file>

<file path=xl/calcChain.xml><?xml version="1.0" encoding="utf-8"?>
<calcChain xmlns="http://schemas.openxmlformats.org/spreadsheetml/2006/main">
  <c r="I212" i="10" l="1"/>
  <c r="H212" i="10"/>
  <c r="F212" i="10"/>
  <c r="G212" i="10" s="1"/>
  <c r="E212" i="10"/>
  <c r="D212" i="10"/>
  <c r="C212" i="10"/>
  <c r="B212" i="10"/>
  <c r="I211" i="10"/>
  <c r="J211" i="10" s="1"/>
  <c r="H211" i="10"/>
  <c r="F211" i="10"/>
  <c r="G211" i="10" s="1"/>
  <c r="E211" i="10"/>
  <c r="C211" i="10"/>
  <c r="B211" i="10"/>
  <c r="J210" i="10"/>
  <c r="I210" i="10"/>
  <c r="H210" i="10"/>
  <c r="F210" i="10"/>
  <c r="G210" i="10" s="1"/>
  <c r="E210" i="10"/>
  <c r="C210" i="10"/>
  <c r="B210" i="10"/>
  <c r="I209" i="10"/>
  <c r="J209" i="10" s="1"/>
  <c r="H209" i="10"/>
  <c r="G209" i="10"/>
  <c r="F209" i="10"/>
  <c r="E209" i="10"/>
  <c r="C209" i="10"/>
  <c r="D209" i="10" s="1"/>
  <c r="B209" i="10"/>
  <c r="I208" i="10"/>
  <c r="J208" i="10" s="1"/>
  <c r="H208" i="10"/>
  <c r="F208" i="10"/>
  <c r="E208" i="10"/>
  <c r="D208" i="10"/>
  <c r="C208" i="10"/>
  <c r="B208" i="10"/>
  <c r="I207" i="10"/>
  <c r="J207" i="10" s="1"/>
  <c r="H207" i="10"/>
  <c r="F207" i="10"/>
  <c r="E207" i="10"/>
  <c r="C207" i="10"/>
  <c r="D207" i="10" s="1"/>
  <c r="B207" i="10"/>
  <c r="J206" i="10"/>
  <c r="I206" i="10"/>
  <c r="H206" i="10"/>
  <c r="F206" i="10"/>
  <c r="G206" i="10" s="1"/>
  <c r="E206" i="10"/>
  <c r="C206" i="10"/>
  <c r="D206" i="10" s="1"/>
  <c r="B206" i="10"/>
  <c r="I204" i="10"/>
  <c r="H204" i="10"/>
  <c r="G204" i="10"/>
  <c r="F204" i="10"/>
  <c r="E204" i="10"/>
  <c r="D204" i="10"/>
  <c r="C204" i="10"/>
  <c r="B204" i="10"/>
  <c r="I203" i="10"/>
  <c r="H203" i="10"/>
  <c r="F203" i="10"/>
  <c r="G203" i="10" s="1"/>
  <c r="E203" i="10"/>
  <c r="D203" i="10"/>
  <c r="C203" i="10"/>
  <c r="B203" i="10"/>
  <c r="I202" i="10"/>
  <c r="J202" i="10" s="1"/>
  <c r="H202" i="10"/>
  <c r="F202" i="10"/>
  <c r="G202" i="10" s="1"/>
  <c r="E202" i="10"/>
  <c r="C202" i="10"/>
  <c r="B202" i="10"/>
  <c r="F201" i="10"/>
  <c r="E201" i="10"/>
  <c r="C201" i="10"/>
  <c r="B201" i="10"/>
  <c r="J201" i="10"/>
  <c r="I201" i="10"/>
  <c r="H201" i="10"/>
  <c r="I200" i="10"/>
  <c r="J200" i="10" s="1"/>
  <c r="H200" i="10"/>
  <c r="I199" i="10"/>
  <c r="H199" i="10"/>
  <c r="F200" i="10"/>
  <c r="E200" i="10"/>
  <c r="G200" i="10" s="1"/>
  <c r="D200" i="10"/>
  <c r="C200" i="10"/>
  <c r="B200" i="10"/>
  <c r="F199" i="10"/>
  <c r="G199" i="10" s="1"/>
  <c r="E199" i="10"/>
  <c r="C199" i="10"/>
  <c r="D199" i="10" s="1"/>
  <c r="B199" i="10"/>
  <c r="I197" i="10"/>
  <c r="H197" i="10"/>
  <c r="J197" i="10" s="1"/>
  <c r="G197" i="10"/>
  <c r="F197" i="10"/>
  <c r="E197" i="10"/>
  <c r="C197" i="10"/>
  <c r="D197" i="10" s="1"/>
  <c r="B197" i="10"/>
  <c r="I196" i="10"/>
  <c r="H196" i="10"/>
  <c r="F196" i="10"/>
  <c r="E196" i="10"/>
  <c r="G196" i="10" s="1"/>
  <c r="D196" i="10"/>
  <c r="C196" i="10"/>
  <c r="B196" i="10"/>
  <c r="I195" i="10"/>
  <c r="J195" i="10" s="1"/>
  <c r="H195" i="10"/>
  <c r="F195" i="10"/>
  <c r="G195" i="10" s="1"/>
  <c r="E195" i="10"/>
  <c r="C195" i="10"/>
  <c r="B195" i="10"/>
  <c r="J194" i="10"/>
  <c r="I194" i="10"/>
  <c r="H194" i="10"/>
  <c r="F194" i="10"/>
  <c r="G194" i="10" s="1"/>
  <c r="E194" i="10"/>
  <c r="C194" i="10"/>
  <c r="B194" i="10"/>
  <c r="I193" i="10"/>
  <c r="J193" i="10" s="1"/>
  <c r="H193" i="10"/>
  <c r="G193" i="10"/>
  <c r="F193" i="10"/>
  <c r="E193" i="10"/>
  <c r="C193" i="10"/>
  <c r="D193" i="10" s="1"/>
  <c r="B193" i="10"/>
  <c r="I192" i="10"/>
  <c r="J192" i="10" s="1"/>
  <c r="H192" i="10"/>
  <c r="F192" i="10"/>
  <c r="E192" i="10"/>
  <c r="D192" i="10"/>
  <c r="C192" i="10"/>
  <c r="B192" i="10"/>
  <c r="J191" i="10"/>
  <c r="I191" i="10"/>
  <c r="H191" i="10"/>
  <c r="F191" i="10"/>
  <c r="E191" i="10"/>
  <c r="C191" i="10"/>
  <c r="D191" i="10" s="1"/>
  <c r="B191" i="10"/>
  <c r="J190" i="10"/>
  <c r="I190" i="10"/>
  <c r="H190" i="10"/>
  <c r="F190" i="10"/>
  <c r="G190" i="10" s="1"/>
  <c r="E190" i="10"/>
  <c r="C190" i="10"/>
  <c r="D190" i="10" s="1"/>
  <c r="B190" i="10"/>
  <c r="I189" i="10"/>
  <c r="H189" i="10"/>
  <c r="F189" i="10"/>
  <c r="E189" i="10"/>
  <c r="C189" i="10"/>
  <c r="B189" i="10"/>
  <c r="J188" i="10"/>
  <c r="I188" i="10"/>
  <c r="H188" i="10"/>
  <c r="F188" i="10"/>
  <c r="E188" i="10"/>
  <c r="C188" i="10"/>
  <c r="B188" i="10"/>
  <c r="J187" i="10"/>
  <c r="I187" i="10"/>
  <c r="H187" i="10"/>
  <c r="F187" i="10"/>
  <c r="G187" i="10" s="1"/>
  <c r="E187" i="10"/>
  <c r="C187" i="10"/>
  <c r="B187" i="10"/>
  <c r="I186" i="10"/>
  <c r="H186" i="10"/>
  <c r="G186" i="10"/>
  <c r="F186" i="10"/>
  <c r="E186" i="10"/>
  <c r="D186" i="10"/>
  <c r="C186" i="10"/>
  <c r="B186" i="10"/>
  <c r="I185" i="10"/>
  <c r="H185" i="10"/>
  <c r="F185" i="10"/>
  <c r="E185" i="10"/>
  <c r="C185" i="10"/>
  <c r="B185" i="10"/>
  <c r="J184" i="10"/>
  <c r="I184" i="10"/>
  <c r="H184" i="10"/>
  <c r="G184" i="10"/>
  <c r="F184" i="10"/>
  <c r="E184" i="10"/>
  <c r="C184" i="10"/>
  <c r="B184" i="10"/>
  <c r="I183" i="10"/>
  <c r="H183" i="10"/>
  <c r="G183" i="10"/>
  <c r="F183" i="10"/>
  <c r="E183" i="10"/>
  <c r="C183" i="10"/>
  <c r="D183" i="10" s="1"/>
  <c r="B183" i="10"/>
  <c r="I182" i="10"/>
  <c r="H182" i="10"/>
  <c r="F182" i="10"/>
  <c r="E182" i="10"/>
  <c r="D182" i="10"/>
  <c r="C182" i="10"/>
  <c r="B182" i="10"/>
  <c r="J181" i="10"/>
  <c r="I181" i="10"/>
  <c r="H181" i="10"/>
  <c r="F181" i="10"/>
  <c r="E181" i="10"/>
  <c r="C181" i="10"/>
  <c r="B181" i="10"/>
  <c r="J180" i="10"/>
  <c r="I180" i="10"/>
  <c r="H180" i="10"/>
  <c r="F180" i="10"/>
  <c r="G180" i="10" s="1"/>
  <c r="E180" i="10"/>
  <c r="C180" i="10"/>
  <c r="B180" i="10"/>
  <c r="I178" i="10"/>
  <c r="J178" i="10" s="1"/>
  <c r="H178" i="10"/>
  <c r="G178" i="10"/>
  <c r="F178" i="10"/>
  <c r="E178" i="10"/>
  <c r="D178" i="10"/>
  <c r="C178" i="10"/>
  <c r="B178" i="10"/>
  <c r="I177" i="10"/>
  <c r="H177" i="10"/>
  <c r="I176" i="10"/>
  <c r="H176" i="10"/>
  <c r="F177" i="10"/>
  <c r="E177" i="10"/>
  <c r="D177" i="10"/>
  <c r="C177" i="10"/>
  <c r="B177" i="10"/>
  <c r="F176" i="10"/>
  <c r="E176" i="10"/>
  <c r="C176" i="10"/>
  <c r="B176" i="10"/>
  <c r="J175" i="10"/>
  <c r="I175" i="10"/>
  <c r="H175" i="10"/>
  <c r="G175" i="10"/>
  <c r="F175" i="10"/>
  <c r="E175" i="10"/>
  <c r="C175" i="10"/>
  <c r="B175" i="10"/>
  <c r="I174" i="10"/>
  <c r="J174" i="10" s="1"/>
  <c r="H174" i="10"/>
  <c r="G174" i="10"/>
  <c r="F174" i="10"/>
  <c r="E174" i="10"/>
  <c r="C174" i="10"/>
  <c r="D174" i="10" s="1"/>
  <c r="B174" i="10"/>
  <c r="I173" i="10"/>
  <c r="J173" i="10" s="1"/>
  <c r="H173" i="10"/>
  <c r="F173" i="10"/>
  <c r="E173" i="10"/>
  <c r="D173" i="10"/>
  <c r="C173" i="10"/>
  <c r="B173" i="10"/>
  <c r="I172" i="10"/>
  <c r="H172" i="10"/>
  <c r="F172" i="10"/>
  <c r="E172" i="10"/>
  <c r="C172" i="10"/>
  <c r="B172" i="10"/>
  <c r="I171" i="10"/>
  <c r="H171" i="10"/>
  <c r="G171" i="10"/>
  <c r="F171" i="10"/>
  <c r="E171" i="10"/>
  <c r="C171" i="10"/>
  <c r="D171" i="10" s="1"/>
  <c r="B171" i="10"/>
  <c r="I170" i="10"/>
  <c r="H170" i="10"/>
  <c r="F170" i="10"/>
  <c r="E170" i="10"/>
  <c r="D170" i="10"/>
  <c r="C170" i="10"/>
  <c r="B170" i="10"/>
  <c r="J169" i="10"/>
  <c r="I169" i="10"/>
  <c r="H169" i="10"/>
  <c r="F169" i="10"/>
  <c r="E169" i="10"/>
  <c r="C169" i="10"/>
  <c r="B169" i="10"/>
  <c r="I168" i="10"/>
  <c r="H168" i="10"/>
  <c r="I167" i="10"/>
  <c r="H167" i="10"/>
  <c r="I166" i="10"/>
  <c r="H166" i="10"/>
  <c r="I165" i="10"/>
  <c r="H165" i="10"/>
  <c r="I164" i="10"/>
  <c r="H164" i="10"/>
  <c r="I163" i="10"/>
  <c r="H163" i="10"/>
  <c r="I162" i="10"/>
  <c r="H162" i="10"/>
  <c r="F168" i="10"/>
  <c r="E168" i="10"/>
  <c r="F167" i="10"/>
  <c r="E167" i="10"/>
  <c r="F166" i="10"/>
  <c r="E166" i="10"/>
  <c r="F165" i="10"/>
  <c r="E165" i="10"/>
  <c r="F164" i="10"/>
  <c r="E164" i="10"/>
  <c r="F163" i="10"/>
  <c r="E163" i="10"/>
  <c r="F162" i="10"/>
  <c r="E162" i="10"/>
  <c r="C168" i="10"/>
  <c r="B168" i="10"/>
  <c r="C167" i="10"/>
  <c r="B167" i="10"/>
  <c r="C166" i="10"/>
  <c r="B166" i="10"/>
  <c r="C165" i="10"/>
  <c r="B165" i="10"/>
  <c r="C164" i="10"/>
  <c r="B164" i="10"/>
  <c r="C163" i="10"/>
  <c r="B163" i="10"/>
  <c r="C162" i="10"/>
  <c r="B162" i="10"/>
  <c r="I161" i="10"/>
  <c r="H161" i="10"/>
  <c r="F161" i="10"/>
  <c r="E161" i="10"/>
  <c r="D161" i="10"/>
  <c r="C161" i="10"/>
  <c r="B161" i="10"/>
  <c r="J160" i="10"/>
  <c r="I160" i="10"/>
  <c r="H160" i="10"/>
  <c r="F160" i="10"/>
  <c r="E160" i="10"/>
  <c r="C160" i="10"/>
  <c r="B160" i="10"/>
  <c r="J159" i="10"/>
  <c r="I159" i="10"/>
  <c r="H159" i="10"/>
  <c r="F159" i="10"/>
  <c r="G159" i="10" s="1"/>
  <c r="E159" i="10"/>
  <c r="C159" i="10"/>
  <c r="B159" i="10"/>
  <c r="I158" i="10"/>
  <c r="H158" i="10"/>
  <c r="G158" i="10"/>
  <c r="F158" i="10"/>
  <c r="E158" i="10"/>
  <c r="D158" i="10"/>
  <c r="C158" i="10"/>
  <c r="B158" i="10"/>
  <c r="I156" i="10"/>
  <c r="H156" i="10"/>
  <c r="F156" i="10"/>
  <c r="E156" i="10"/>
  <c r="D156" i="10"/>
  <c r="C156" i="10"/>
  <c r="B156" i="10"/>
  <c r="I155" i="10"/>
  <c r="J155" i="10" s="1"/>
  <c r="H155" i="10"/>
  <c r="F155" i="10"/>
  <c r="E155" i="10"/>
  <c r="C155" i="10"/>
  <c r="D155" i="10" s="1"/>
  <c r="B155" i="10"/>
  <c r="J154" i="10"/>
  <c r="I154" i="10"/>
  <c r="H154" i="10"/>
  <c r="G154" i="10"/>
  <c r="F154" i="10"/>
  <c r="E154" i="10"/>
  <c r="C154" i="10"/>
  <c r="D154" i="10" s="1"/>
  <c r="B154" i="10"/>
  <c r="I153" i="10"/>
  <c r="H153" i="10"/>
  <c r="G153" i="10"/>
  <c r="F153" i="10"/>
  <c r="E153" i="10"/>
  <c r="C153" i="10"/>
  <c r="D153" i="10" s="1"/>
  <c r="B153" i="10"/>
  <c r="I152" i="10"/>
  <c r="H152" i="10"/>
  <c r="F152" i="10"/>
  <c r="E152" i="10"/>
  <c r="D152" i="10"/>
  <c r="C152" i="10"/>
  <c r="B152" i="10"/>
  <c r="J151" i="10"/>
  <c r="I151" i="10"/>
  <c r="H151" i="10"/>
  <c r="F151" i="10"/>
  <c r="E151" i="10"/>
  <c r="C151" i="10"/>
  <c r="B151" i="10"/>
  <c r="J150" i="10"/>
  <c r="I150" i="10"/>
  <c r="H150" i="10"/>
  <c r="F150" i="10"/>
  <c r="G150" i="10" s="1"/>
  <c r="E150" i="10"/>
  <c r="C150" i="10"/>
  <c r="B150" i="10"/>
  <c r="I149" i="10"/>
  <c r="H149" i="10"/>
  <c r="G149" i="10"/>
  <c r="F149" i="10"/>
  <c r="E149" i="10"/>
  <c r="D149" i="10"/>
  <c r="C149" i="10"/>
  <c r="B149" i="10"/>
  <c r="I148" i="10"/>
  <c r="H148" i="10"/>
  <c r="F148" i="10"/>
  <c r="E148" i="10"/>
  <c r="D148" i="10"/>
  <c r="C148" i="10"/>
  <c r="B148" i="10"/>
  <c r="I147" i="10"/>
  <c r="J147" i="10" s="1"/>
  <c r="H147" i="10"/>
  <c r="F147" i="10"/>
  <c r="E147" i="10"/>
  <c r="C147" i="10"/>
  <c r="B147" i="10"/>
  <c r="J146" i="10"/>
  <c r="I146" i="10"/>
  <c r="H146" i="10"/>
  <c r="G146" i="10"/>
  <c r="F146" i="10"/>
  <c r="E146" i="10"/>
  <c r="C146" i="10"/>
  <c r="B146" i="10"/>
  <c r="I145" i="10"/>
  <c r="H145" i="10"/>
  <c r="G145" i="10"/>
  <c r="F145" i="10"/>
  <c r="E145" i="10"/>
  <c r="C145" i="10"/>
  <c r="D145" i="10" s="1"/>
  <c r="B145" i="10"/>
  <c r="I144" i="10"/>
  <c r="H144" i="10"/>
  <c r="F144" i="10"/>
  <c r="G144" i="10" s="1"/>
  <c r="E144" i="10"/>
  <c r="D144" i="10"/>
  <c r="C144" i="10"/>
  <c r="B144" i="10"/>
  <c r="J143" i="10"/>
  <c r="I143" i="10"/>
  <c r="H143" i="10"/>
  <c r="F143" i="10"/>
  <c r="G143" i="10" s="1"/>
  <c r="E143" i="10"/>
  <c r="C143" i="10"/>
  <c r="B143" i="10"/>
  <c r="J142" i="10"/>
  <c r="I142" i="10"/>
  <c r="H142" i="10"/>
  <c r="F142" i="10"/>
  <c r="G142" i="10" s="1"/>
  <c r="E142" i="10"/>
  <c r="C142" i="10"/>
  <c r="B142" i="10"/>
  <c r="I141" i="10"/>
  <c r="H141" i="10"/>
  <c r="G141" i="10"/>
  <c r="F141" i="10"/>
  <c r="E141" i="10"/>
  <c r="D141" i="10"/>
  <c r="C141" i="10"/>
  <c r="B141" i="10"/>
  <c r="I140" i="10"/>
  <c r="H140" i="10"/>
  <c r="F140" i="10"/>
  <c r="E140" i="10"/>
  <c r="D140" i="10"/>
  <c r="C140" i="10"/>
  <c r="B140" i="10"/>
  <c r="I139" i="10"/>
  <c r="J139" i="10" s="1"/>
  <c r="H139" i="10"/>
  <c r="F139" i="10"/>
  <c r="E139" i="10"/>
  <c r="C139" i="10"/>
  <c r="B139" i="10"/>
  <c r="J138" i="10"/>
  <c r="I138" i="10"/>
  <c r="H138" i="10"/>
  <c r="G138" i="10"/>
  <c r="F138" i="10"/>
  <c r="E138" i="10"/>
  <c r="C138" i="10"/>
  <c r="B138" i="10"/>
  <c r="I137" i="10"/>
  <c r="H137" i="10"/>
  <c r="G137" i="10"/>
  <c r="F137" i="10"/>
  <c r="E137" i="10"/>
  <c r="C137" i="10"/>
  <c r="D137" i="10" s="1"/>
  <c r="B137" i="10"/>
  <c r="I136" i="10"/>
  <c r="H136" i="10"/>
  <c r="F136" i="10"/>
  <c r="E136" i="10"/>
  <c r="D136" i="10"/>
  <c r="C136" i="10"/>
  <c r="B136" i="10"/>
  <c r="J135" i="10"/>
  <c r="I135" i="10"/>
  <c r="H135" i="10"/>
  <c r="F135" i="10"/>
  <c r="E135" i="10"/>
  <c r="C135" i="10"/>
  <c r="B135" i="10"/>
  <c r="J134" i="10"/>
  <c r="I134" i="10"/>
  <c r="H134" i="10"/>
  <c r="F134" i="10"/>
  <c r="G134" i="10" s="1"/>
  <c r="E134" i="10"/>
  <c r="C134" i="10"/>
  <c r="B134" i="10"/>
  <c r="I133" i="10"/>
  <c r="J133" i="10" s="1"/>
  <c r="H133" i="10"/>
  <c r="G133" i="10"/>
  <c r="F133" i="10"/>
  <c r="E133" i="10"/>
  <c r="D133" i="10"/>
  <c r="C133" i="10"/>
  <c r="B133" i="10"/>
  <c r="I132" i="10"/>
  <c r="H132" i="10"/>
  <c r="F132" i="10"/>
  <c r="E132" i="10"/>
  <c r="C132" i="10"/>
  <c r="B132" i="10"/>
  <c r="J131" i="10"/>
  <c r="I131" i="10"/>
  <c r="H131" i="10"/>
  <c r="G131" i="10"/>
  <c r="F131" i="10"/>
  <c r="E131" i="10"/>
  <c r="C131" i="10"/>
  <c r="D131" i="10" s="1"/>
  <c r="B131" i="10"/>
  <c r="I130" i="10"/>
  <c r="H130" i="10"/>
  <c r="G130" i="10"/>
  <c r="F130" i="10"/>
  <c r="E130" i="10"/>
  <c r="C130" i="10"/>
  <c r="D130" i="10" s="1"/>
  <c r="B130" i="10"/>
  <c r="I129" i="10"/>
  <c r="H129" i="10"/>
  <c r="F129" i="10"/>
  <c r="E129" i="10"/>
  <c r="D129" i="10"/>
  <c r="C129" i="10"/>
  <c r="B129" i="10"/>
  <c r="J128" i="10"/>
  <c r="I128" i="10"/>
  <c r="H128" i="10"/>
  <c r="F128" i="10"/>
  <c r="E128" i="10"/>
  <c r="C128" i="10"/>
  <c r="B128" i="10"/>
  <c r="J127" i="10"/>
  <c r="I127" i="10"/>
  <c r="H127" i="10"/>
  <c r="F127" i="10"/>
  <c r="G127" i="10" s="1"/>
  <c r="E127" i="10"/>
  <c r="C127" i="10"/>
  <c r="B127" i="10"/>
  <c r="I126" i="10"/>
  <c r="H126" i="10"/>
  <c r="G126" i="10"/>
  <c r="F126" i="10"/>
  <c r="E126" i="10"/>
  <c r="D126" i="10"/>
  <c r="C126" i="10"/>
  <c r="B126" i="10"/>
  <c r="I125" i="10"/>
  <c r="H125" i="10"/>
  <c r="F125" i="10"/>
  <c r="E125" i="10"/>
  <c r="D125" i="10"/>
  <c r="C125" i="10"/>
  <c r="B125" i="10"/>
  <c r="I124" i="10"/>
  <c r="J124" i="10" s="1"/>
  <c r="H124" i="10"/>
  <c r="F124" i="10"/>
  <c r="E124" i="10"/>
  <c r="C124" i="10"/>
  <c r="B124" i="10"/>
  <c r="J123" i="10"/>
  <c r="I123" i="10"/>
  <c r="H123" i="10"/>
  <c r="G123" i="10"/>
  <c r="F123" i="10"/>
  <c r="E123" i="10"/>
  <c r="C123" i="10"/>
  <c r="B123" i="10"/>
  <c r="I122" i="10"/>
  <c r="H122" i="10"/>
  <c r="G122" i="10"/>
  <c r="F122" i="10"/>
  <c r="E122" i="10"/>
  <c r="C122" i="10"/>
  <c r="D122" i="10" s="1"/>
  <c r="B122" i="10"/>
  <c r="I121" i="10"/>
  <c r="H121" i="10"/>
  <c r="F121" i="10"/>
  <c r="G121" i="10" s="1"/>
  <c r="E121" i="10"/>
  <c r="D121" i="10"/>
  <c r="C121" i="10"/>
  <c r="B121" i="10"/>
  <c r="J120" i="10"/>
  <c r="I120" i="10"/>
  <c r="H120" i="10"/>
  <c r="F120" i="10"/>
  <c r="G120" i="10" s="1"/>
  <c r="E120" i="10"/>
  <c r="C120" i="10"/>
  <c r="B120" i="10"/>
  <c r="J119" i="10"/>
  <c r="I119" i="10"/>
  <c r="H119" i="10"/>
  <c r="F119" i="10"/>
  <c r="G119" i="10" s="1"/>
  <c r="E119" i="10"/>
  <c r="C119" i="10"/>
  <c r="B119" i="10"/>
  <c r="I118" i="10"/>
  <c r="H118" i="10"/>
  <c r="G118" i="10"/>
  <c r="F118" i="10"/>
  <c r="E118" i="10"/>
  <c r="D118" i="10"/>
  <c r="C118" i="10"/>
  <c r="B118" i="10"/>
  <c r="I117" i="10"/>
  <c r="H117" i="10"/>
  <c r="F117" i="10"/>
  <c r="E117" i="10"/>
  <c r="C117" i="10"/>
  <c r="B117" i="10"/>
  <c r="J116" i="10"/>
  <c r="I116" i="10"/>
  <c r="H116" i="10"/>
  <c r="G116" i="10"/>
  <c r="F116" i="10"/>
  <c r="E116" i="10"/>
  <c r="C116" i="10"/>
  <c r="B116" i="10"/>
  <c r="F115" i="10"/>
  <c r="E115" i="10"/>
  <c r="C115" i="10"/>
  <c r="B115" i="10"/>
  <c r="I115" i="10"/>
  <c r="H115" i="10"/>
  <c r="J114" i="10"/>
  <c r="I114" i="10"/>
  <c r="H114" i="10"/>
  <c r="I113" i="10"/>
  <c r="J113" i="10" s="1"/>
  <c r="H113" i="10"/>
  <c r="I112" i="10"/>
  <c r="H112" i="10"/>
  <c r="I111" i="10"/>
  <c r="H111" i="10"/>
  <c r="G114" i="10"/>
  <c r="F114" i="10"/>
  <c r="E114" i="10"/>
  <c r="D114" i="10"/>
  <c r="C114" i="10"/>
  <c r="B114" i="10"/>
  <c r="F113" i="10"/>
  <c r="E113" i="10"/>
  <c r="C113" i="10"/>
  <c r="B113" i="10"/>
  <c r="G112" i="10"/>
  <c r="F112" i="10"/>
  <c r="E112" i="10"/>
  <c r="C112" i="10"/>
  <c r="D112" i="10" s="1"/>
  <c r="B112" i="10"/>
  <c r="F111" i="10"/>
  <c r="E111" i="10"/>
  <c r="C111" i="10"/>
  <c r="B111" i="10"/>
  <c r="J109" i="10"/>
  <c r="I109" i="10"/>
  <c r="H109" i="10"/>
  <c r="G109" i="10"/>
  <c r="F109" i="10"/>
  <c r="E109" i="10"/>
  <c r="C109" i="10"/>
  <c r="B109" i="10"/>
  <c r="I108" i="10"/>
  <c r="H108" i="10"/>
  <c r="F108" i="10"/>
  <c r="E108" i="10"/>
  <c r="C108" i="10"/>
  <c r="B108" i="10"/>
  <c r="I107" i="10"/>
  <c r="J107" i="10" s="1"/>
  <c r="H107" i="10"/>
  <c r="F107" i="10"/>
  <c r="E107" i="10"/>
  <c r="C107" i="10"/>
  <c r="D107" i="10" s="1"/>
  <c r="B107" i="10"/>
  <c r="J106" i="10"/>
  <c r="I106" i="10"/>
  <c r="H106" i="10"/>
  <c r="F106" i="10"/>
  <c r="G106" i="10" s="1"/>
  <c r="E106" i="10"/>
  <c r="C106" i="10"/>
  <c r="D106" i="10" s="1"/>
  <c r="B106" i="10"/>
  <c r="I105" i="10"/>
  <c r="H105" i="10"/>
  <c r="G105" i="10"/>
  <c r="F105" i="10"/>
  <c r="E105" i="10"/>
  <c r="D105" i="10"/>
  <c r="C105" i="10"/>
  <c r="B105" i="10"/>
  <c r="I104" i="10"/>
  <c r="H104" i="10"/>
  <c r="F104" i="10"/>
  <c r="G104" i="10" s="1"/>
  <c r="E104" i="10"/>
  <c r="D104" i="10"/>
  <c r="C104" i="10"/>
  <c r="B104" i="10"/>
  <c r="I103" i="10"/>
  <c r="H103" i="10"/>
  <c r="F103" i="10"/>
  <c r="E103" i="10"/>
  <c r="C103" i="10"/>
  <c r="B103" i="10"/>
  <c r="I102" i="10"/>
  <c r="J102" i="10" s="1"/>
  <c r="H102" i="10"/>
  <c r="G102" i="10"/>
  <c r="F102" i="10"/>
  <c r="E102" i="10"/>
  <c r="D102" i="10"/>
  <c r="C102" i="10"/>
  <c r="B102" i="10"/>
  <c r="I101" i="10"/>
  <c r="J101" i="10" s="1"/>
  <c r="H101" i="10"/>
  <c r="F101" i="10"/>
  <c r="E101" i="10"/>
  <c r="D101" i="10"/>
  <c r="C101" i="10"/>
  <c r="B101" i="10"/>
  <c r="I100" i="10"/>
  <c r="J100" i="10" s="1"/>
  <c r="H100" i="10"/>
  <c r="F100" i="10"/>
  <c r="E100" i="10"/>
  <c r="C100" i="10"/>
  <c r="B100" i="10"/>
  <c r="J99" i="10"/>
  <c r="I99" i="10"/>
  <c r="H99" i="10"/>
  <c r="G99" i="10"/>
  <c r="F99" i="10"/>
  <c r="E99" i="10"/>
  <c r="C99" i="10"/>
  <c r="B99" i="10"/>
  <c r="I98" i="10"/>
  <c r="H98" i="10"/>
  <c r="G98" i="10"/>
  <c r="F98" i="10"/>
  <c r="E98" i="10"/>
  <c r="C98" i="10"/>
  <c r="D98" i="10" s="1"/>
  <c r="B98" i="10"/>
  <c r="I97" i="10"/>
  <c r="H97" i="10"/>
  <c r="F97" i="10"/>
  <c r="E97" i="10"/>
  <c r="D97" i="10"/>
  <c r="C97" i="10"/>
  <c r="B97" i="10"/>
  <c r="J96" i="10"/>
  <c r="I96" i="10"/>
  <c r="H96" i="10"/>
  <c r="F96" i="10"/>
  <c r="E96" i="10"/>
  <c r="C96" i="10"/>
  <c r="B96" i="10"/>
  <c r="J95" i="10"/>
  <c r="I95" i="10"/>
  <c r="H95" i="10"/>
  <c r="F95" i="10"/>
  <c r="G95" i="10" s="1"/>
  <c r="E95" i="10"/>
  <c r="C95" i="10"/>
  <c r="B95" i="10"/>
  <c r="I94" i="10"/>
  <c r="H94" i="10"/>
  <c r="G94" i="10"/>
  <c r="F94" i="10"/>
  <c r="E94" i="10"/>
  <c r="D94" i="10"/>
  <c r="C94" i="10"/>
  <c r="B94" i="10"/>
  <c r="I93" i="10"/>
  <c r="H93" i="10"/>
  <c r="I92" i="10"/>
  <c r="H92" i="10"/>
  <c r="F93" i="10"/>
  <c r="E93" i="10"/>
  <c r="F92" i="10"/>
  <c r="E92" i="10"/>
  <c r="C93" i="10"/>
  <c r="B93" i="10"/>
  <c r="C92" i="10"/>
  <c r="B92" i="10"/>
  <c r="I91" i="10"/>
  <c r="J91" i="10" s="1"/>
  <c r="H91" i="10"/>
  <c r="F91" i="10"/>
  <c r="E91" i="10"/>
  <c r="D91" i="10"/>
  <c r="C91" i="10"/>
  <c r="B91" i="10"/>
  <c r="I90" i="10"/>
  <c r="J90" i="10" s="1"/>
  <c r="H90" i="10"/>
  <c r="F90" i="10"/>
  <c r="G90" i="10" s="1"/>
  <c r="E90" i="10"/>
  <c r="C90" i="10"/>
  <c r="B90" i="10"/>
  <c r="J89" i="10"/>
  <c r="I89" i="10"/>
  <c r="H89" i="10"/>
  <c r="F89" i="10"/>
  <c r="G89" i="10" s="1"/>
  <c r="E89" i="10"/>
  <c r="C89" i="10"/>
  <c r="B89" i="10"/>
  <c r="I88" i="10"/>
  <c r="J88" i="10" s="1"/>
  <c r="H88" i="10"/>
  <c r="F88" i="10"/>
  <c r="E88" i="10"/>
  <c r="G88" i="10" s="1"/>
  <c r="C88" i="10"/>
  <c r="D88" i="10" s="1"/>
  <c r="B88" i="10"/>
  <c r="J85" i="10"/>
  <c r="I85" i="10"/>
  <c r="H85" i="10"/>
  <c r="F85" i="10"/>
  <c r="G85" i="10" s="1"/>
  <c r="E85" i="10"/>
  <c r="C85" i="10"/>
  <c r="B85" i="10"/>
  <c r="D85" i="10" s="1"/>
  <c r="J84" i="10"/>
  <c r="I84" i="10"/>
  <c r="H84" i="10"/>
  <c r="F84" i="10"/>
  <c r="G84" i="10" s="1"/>
  <c r="E84" i="10"/>
  <c r="C84" i="10"/>
  <c r="B84" i="10"/>
  <c r="J83" i="10"/>
  <c r="I83" i="10"/>
  <c r="H83" i="10"/>
  <c r="F83" i="10"/>
  <c r="G83" i="10" s="1"/>
  <c r="E83" i="10"/>
  <c r="C83" i="10"/>
  <c r="B83" i="10"/>
  <c r="I82" i="10"/>
  <c r="H82" i="10"/>
  <c r="G82" i="10"/>
  <c r="F82" i="10"/>
  <c r="E82" i="10"/>
  <c r="C82" i="10"/>
  <c r="D82" i="10" s="1"/>
  <c r="B82" i="10"/>
  <c r="I81" i="10"/>
  <c r="H81" i="10"/>
  <c r="F81" i="10"/>
  <c r="G81" i="10" s="1"/>
  <c r="E81" i="10"/>
  <c r="C81" i="10"/>
  <c r="B81" i="10"/>
  <c r="D81" i="10" s="1"/>
  <c r="I80" i="10"/>
  <c r="J80" i="10" s="1"/>
  <c r="H80" i="10"/>
  <c r="G80" i="10"/>
  <c r="F80" i="10"/>
  <c r="E80" i="10"/>
  <c r="C80" i="10"/>
  <c r="B80" i="10"/>
  <c r="I79" i="10"/>
  <c r="H79" i="10"/>
  <c r="J79" i="10" s="1"/>
  <c r="G79" i="10"/>
  <c r="F79" i="10"/>
  <c r="E79" i="10"/>
  <c r="C79" i="10"/>
  <c r="D79" i="10" s="1"/>
  <c r="B79" i="10"/>
  <c r="I78" i="10"/>
  <c r="H78" i="10"/>
  <c r="G78" i="10"/>
  <c r="F78" i="10"/>
  <c r="E78" i="10"/>
  <c r="C78" i="10"/>
  <c r="D78" i="10" s="1"/>
  <c r="B78" i="10"/>
  <c r="I77" i="10"/>
  <c r="J77" i="10" s="1"/>
  <c r="H77" i="10"/>
  <c r="F77" i="10"/>
  <c r="E77" i="10"/>
  <c r="D77" i="10"/>
  <c r="C77" i="10"/>
  <c r="B77" i="10"/>
  <c r="I76" i="10"/>
  <c r="J76" i="10" s="1"/>
  <c r="H76" i="10"/>
  <c r="F76" i="10"/>
  <c r="E76" i="10"/>
  <c r="C76" i="10"/>
  <c r="D76" i="10" s="1"/>
  <c r="B76" i="10"/>
  <c r="I75" i="10"/>
  <c r="H75" i="10"/>
  <c r="J75" i="10" s="1"/>
  <c r="F75" i="10"/>
  <c r="G75" i="10" s="1"/>
  <c r="E75" i="10"/>
  <c r="D75" i="10"/>
  <c r="C75" i="10"/>
  <c r="B75" i="10"/>
  <c r="I74" i="10"/>
  <c r="J74" i="10" s="1"/>
  <c r="H74" i="10"/>
  <c r="F74" i="10"/>
  <c r="E74" i="10"/>
  <c r="G74" i="10" s="1"/>
  <c r="D74" i="10"/>
  <c r="C74" i="10"/>
  <c r="B74" i="10"/>
  <c r="I73" i="10"/>
  <c r="J73" i="10" s="1"/>
  <c r="H73" i="10"/>
  <c r="F73" i="10"/>
  <c r="E73" i="10"/>
  <c r="D73" i="10"/>
  <c r="C73" i="10"/>
  <c r="B73" i="10"/>
  <c r="I71" i="10"/>
  <c r="J71" i="10" s="1"/>
  <c r="H71" i="10"/>
  <c r="F71" i="10"/>
  <c r="E71" i="10"/>
  <c r="C71" i="10"/>
  <c r="D71" i="10" s="1"/>
  <c r="B71" i="10"/>
  <c r="J70" i="10"/>
  <c r="I70" i="10"/>
  <c r="H70" i="10"/>
  <c r="F70" i="10"/>
  <c r="G70" i="10" s="1"/>
  <c r="E70" i="10"/>
  <c r="C70" i="10"/>
  <c r="D70" i="10" s="1"/>
  <c r="B70" i="10"/>
  <c r="I69" i="10"/>
  <c r="H69" i="10"/>
  <c r="G69" i="10"/>
  <c r="F69" i="10"/>
  <c r="E69" i="10"/>
  <c r="C69" i="10"/>
  <c r="D69" i="10" s="1"/>
  <c r="B69" i="10"/>
  <c r="I68" i="10"/>
  <c r="H68" i="10"/>
  <c r="F68" i="10"/>
  <c r="G68" i="10" s="1"/>
  <c r="E68" i="10"/>
  <c r="D68" i="10"/>
  <c r="C68" i="10"/>
  <c r="B68" i="10"/>
  <c r="I67" i="10"/>
  <c r="J67" i="10" s="1"/>
  <c r="H67" i="10"/>
  <c r="F67" i="10"/>
  <c r="G67" i="10" s="1"/>
  <c r="E67" i="10"/>
  <c r="C67" i="10"/>
  <c r="B67" i="10"/>
  <c r="J65" i="10"/>
  <c r="I65" i="10"/>
  <c r="H65" i="10"/>
  <c r="F65" i="10"/>
  <c r="G65" i="10" s="1"/>
  <c r="E65" i="10"/>
  <c r="C65" i="10"/>
  <c r="B65" i="10"/>
  <c r="I64" i="10"/>
  <c r="J64" i="10" s="1"/>
  <c r="H64" i="10"/>
  <c r="G64" i="10"/>
  <c r="F64" i="10"/>
  <c r="E64" i="10"/>
  <c r="C64" i="10"/>
  <c r="D64" i="10" s="1"/>
  <c r="B64" i="10"/>
  <c r="I63" i="10"/>
  <c r="J63" i="10" s="1"/>
  <c r="H63" i="10"/>
  <c r="F63" i="10"/>
  <c r="E63" i="10"/>
  <c r="D63" i="10"/>
  <c r="C63" i="10"/>
  <c r="B63" i="10"/>
  <c r="I62" i="10"/>
  <c r="J62" i="10" s="1"/>
  <c r="H62" i="10"/>
  <c r="F62" i="10"/>
  <c r="E62" i="10"/>
  <c r="C62" i="10"/>
  <c r="D62" i="10" s="1"/>
  <c r="B62" i="10"/>
  <c r="J61" i="10"/>
  <c r="I61" i="10"/>
  <c r="H61" i="10"/>
  <c r="F61" i="10"/>
  <c r="G61" i="10" s="1"/>
  <c r="E61" i="10"/>
  <c r="C61" i="10"/>
  <c r="D61" i="10" s="1"/>
  <c r="B61" i="10"/>
  <c r="I60" i="10"/>
  <c r="H60" i="10"/>
  <c r="G60" i="10"/>
  <c r="F60" i="10"/>
  <c r="E60" i="10"/>
  <c r="C60" i="10"/>
  <c r="D60" i="10" s="1"/>
  <c r="B60" i="10"/>
  <c r="I59" i="10"/>
  <c r="H59" i="10"/>
  <c r="F59" i="10"/>
  <c r="G59" i="10" s="1"/>
  <c r="E59" i="10"/>
  <c r="D59" i="10"/>
  <c r="C59" i="10"/>
  <c r="B59" i="10"/>
  <c r="I58" i="10"/>
  <c r="J58" i="10" s="1"/>
  <c r="H58" i="10"/>
  <c r="F58" i="10"/>
  <c r="G58" i="10" s="1"/>
  <c r="E58" i="10"/>
  <c r="C58" i="10"/>
  <c r="B58" i="10"/>
  <c r="J57" i="10"/>
  <c r="I57" i="10"/>
  <c r="H57" i="10"/>
  <c r="F57" i="10"/>
  <c r="G57" i="10" s="1"/>
  <c r="E57" i="10"/>
  <c r="C57" i="10"/>
  <c r="B57" i="10"/>
  <c r="I56" i="10"/>
  <c r="J56" i="10" s="1"/>
  <c r="H56" i="10"/>
  <c r="G56" i="10"/>
  <c r="F56" i="10"/>
  <c r="E56" i="10"/>
  <c r="C56" i="10"/>
  <c r="D56" i="10" s="1"/>
  <c r="B56" i="10"/>
  <c r="I55" i="10"/>
  <c r="H55" i="10"/>
  <c r="F55" i="10"/>
  <c r="E55" i="10"/>
  <c r="C55" i="10"/>
  <c r="B55" i="10"/>
  <c r="J54" i="10"/>
  <c r="I54" i="10"/>
  <c r="H54" i="10"/>
  <c r="F54" i="10"/>
  <c r="G54" i="10" s="1"/>
  <c r="E54" i="10"/>
  <c r="C54" i="10"/>
  <c r="D54" i="10" s="1"/>
  <c r="B54" i="10"/>
  <c r="I53" i="10"/>
  <c r="H53" i="10"/>
  <c r="G53" i="10"/>
  <c r="F53" i="10"/>
  <c r="E53" i="10"/>
  <c r="C53" i="10"/>
  <c r="D53" i="10" s="1"/>
  <c r="B53" i="10"/>
  <c r="I52" i="10"/>
  <c r="H52" i="10"/>
  <c r="F52" i="10"/>
  <c r="G52" i="10" s="1"/>
  <c r="E52" i="10"/>
  <c r="D52" i="10"/>
  <c r="C52" i="10"/>
  <c r="B52" i="10"/>
  <c r="I51" i="10"/>
  <c r="J51" i="10" s="1"/>
  <c r="H51" i="10"/>
  <c r="F51" i="10"/>
  <c r="G51" i="10" s="1"/>
  <c r="E51" i="10"/>
  <c r="C51" i="10"/>
  <c r="B51" i="10"/>
  <c r="J50" i="10"/>
  <c r="I50" i="10"/>
  <c r="H50" i="10"/>
  <c r="F50" i="10"/>
  <c r="G50" i="10" s="1"/>
  <c r="E50" i="10"/>
  <c r="C50" i="10"/>
  <c r="B50" i="10"/>
  <c r="I49" i="10"/>
  <c r="J49" i="10" s="1"/>
  <c r="H49" i="10"/>
  <c r="G49" i="10"/>
  <c r="F49" i="10"/>
  <c r="E49" i="10"/>
  <c r="C49" i="10"/>
  <c r="D49" i="10" s="1"/>
  <c r="B49" i="10"/>
  <c r="I48" i="10"/>
  <c r="J48" i="10" s="1"/>
  <c r="H48" i="10"/>
  <c r="F48" i="10"/>
  <c r="E48" i="10"/>
  <c r="D48" i="10"/>
  <c r="C48" i="10"/>
  <c r="B48" i="10"/>
  <c r="I47" i="10"/>
  <c r="J47" i="10" s="1"/>
  <c r="H47" i="10"/>
  <c r="F47" i="10"/>
  <c r="E47" i="10"/>
  <c r="C47" i="10"/>
  <c r="D47" i="10" s="1"/>
  <c r="B47" i="10"/>
  <c r="J46" i="10"/>
  <c r="I46" i="10"/>
  <c r="H46" i="10"/>
  <c r="F46" i="10"/>
  <c r="G46" i="10" s="1"/>
  <c r="E46" i="10"/>
  <c r="C46" i="10"/>
  <c r="D46" i="10" s="1"/>
  <c r="B46" i="10"/>
  <c r="I45" i="10"/>
  <c r="H45" i="10"/>
  <c r="G45" i="10"/>
  <c r="F45" i="10"/>
  <c r="E45" i="10"/>
  <c r="C45" i="10"/>
  <c r="D45" i="10" s="1"/>
  <c r="B45" i="10"/>
  <c r="I43" i="10"/>
  <c r="H43" i="10"/>
  <c r="F43" i="10"/>
  <c r="G43" i="10" s="1"/>
  <c r="E43" i="10"/>
  <c r="D43" i="10"/>
  <c r="C43" i="10"/>
  <c r="B43" i="10"/>
  <c r="I42" i="10"/>
  <c r="J42" i="10" s="1"/>
  <c r="H42" i="10"/>
  <c r="F42" i="10"/>
  <c r="G42" i="10" s="1"/>
  <c r="E42" i="10"/>
  <c r="C42" i="10"/>
  <c r="B42" i="10"/>
  <c r="J41" i="10"/>
  <c r="I41" i="10"/>
  <c r="H41" i="10"/>
  <c r="F41" i="10"/>
  <c r="G41" i="10" s="1"/>
  <c r="E41" i="10"/>
  <c r="C41" i="10"/>
  <c r="B41" i="10"/>
  <c r="I40" i="10"/>
  <c r="J40" i="10" s="1"/>
  <c r="H40" i="10"/>
  <c r="G40" i="10"/>
  <c r="F40" i="10"/>
  <c r="E40" i="10"/>
  <c r="C40" i="10"/>
  <c r="D40" i="10" s="1"/>
  <c r="B40" i="10"/>
  <c r="I39" i="10"/>
  <c r="J39" i="10" s="1"/>
  <c r="H39" i="10"/>
  <c r="F39" i="10"/>
  <c r="E39" i="10"/>
  <c r="D39" i="10"/>
  <c r="C39" i="10"/>
  <c r="B39" i="10"/>
  <c r="I38" i="10"/>
  <c r="J38" i="10" s="1"/>
  <c r="H38" i="10"/>
  <c r="F38" i="10"/>
  <c r="E38" i="10"/>
  <c r="C38" i="10"/>
  <c r="D38" i="10" s="1"/>
  <c r="B38" i="10"/>
  <c r="J37" i="10"/>
  <c r="I37" i="10"/>
  <c r="H37" i="10"/>
  <c r="F37" i="10"/>
  <c r="G37" i="10" s="1"/>
  <c r="E37" i="10"/>
  <c r="C37" i="10"/>
  <c r="D37" i="10" s="1"/>
  <c r="B37" i="10"/>
  <c r="I36" i="10"/>
  <c r="H36" i="10"/>
  <c r="G36" i="10"/>
  <c r="F36" i="10"/>
  <c r="E36" i="10"/>
  <c r="C36" i="10"/>
  <c r="D36" i="10" s="1"/>
  <c r="B36" i="10"/>
  <c r="I35" i="10"/>
  <c r="H35" i="10"/>
  <c r="F35" i="10"/>
  <c r="E35" i="10"/>
  <c r="C35" i="10"/>
  <c r="B35" i="10"/>
  <c r="J34" i="10"/>
  <c r="I34" i="10"/>
  <c r="H34" i="10"/>
  <c r="F34" i="10"/>
  <c r="G34" i="10" s="1"/>
  <c r="E34" i="10"/>
  <c r="C34" i="10"/>
  <c r="B34" i="10"/>
  <c r="I33" i="10"/>
  <c r="J33" i="10" s="1"/>
  <c r="H33" i="10"/>
  <c r="G33" i="10"/>
  <c r="F33" i="10"/>
  <c r="E33" i="10"/>
  <c r="C33" i="10"/>
  <c r="D33" i="10" s="1"/>
  <c r="B33" i="10"/>
  <c r="I32" i="10"/>
  <c r="J32" i="10" s="1"/>
  <c r="H32" i="10"/>
  <c r="F32" i="10"/>
  <c r="E32" i="10"/>
  <c r="D32" i="10"/>
  <c r="C32" i="10"/>
  <c r="B32" i="10"/>
  <c r="I31" i="10"/>
  <c r="J31" i="10" s="1"/>
  <c r="H31" i="10"/>
  <c r="F31" i="10"/>
  <c r="E31" i="10"/>
  <c r="C31" i="10"/>
  <c r="D31" i="10" s="1"/>
  <c r="B31" i="10"/>
  <c r="J30" i="10"/>
  <c r="I30" i="10"/>
  <c r="H30" i="10"/>
  <c r="F30" i="10"/>
  <c r="G30" i="10" s="1"/>
  <c r="E30" i="10"/>
  <c r="C30" i="10"/>
  <c r="D30" i="10" s="1"/>
  <c r="B30" i="10"/>
  <c r="I29" i="10"/>
  <c r="H29" i="10"/>
  <c r="G29" i="10"/>
  <c r="F29" i="10"/>
  <c r="E29" i="10"/>
  <c r="C29" i="10"/>
  <c r="D29" i="10" s="1"/>
  <c r="B29" i="10"/>
  <c r="I28" i="10"/>
  <c r="H28" i="10"/>
  <c r="F28" i="10"/>
  <c r="E28" i="10"/>
  <c r="D28" i="10"/>
  <c r="C28" i="10"/>
  <c r="B28" i="10"/>
  <c r="I27" i="10"/>
  <c r="J27" i="10" s="1"/>
  <c r="H27" i="10"/>
  <c r="F27" i="10"/>
  <c r="G27" i="10" s="1"/>
  <c r="E27" i="10"/>
  <c r="C27" i="10"/>
  <c r="D27" i="10" s="1"/>
  <c r="B27" i="10"/>
  <c r="I26" i="10"/>
  <c r="H26" i="10"/>
  <c r="J26" i="10" s="1"/>
  <c r="F26" i="10"/>
  <c r="G26" i="10" s="1"/>
  <c r="E26" i="10"/>
  <c r="D26" i="10"/>
  <c r="C26" i="10"/>
  <c r="B26" i="10"/>
  <c r="I25" i="10"/>
  <c r="H25" i="10"/>
  <c r="F25" i="10"/>
  <c r="E25" i="10"/>
  <c r="G25" i="10" s="1"/>
  <c r="D25" i="10"/>
  <c r="C25" i="10"/>
  <c r="B25" i="10"/>
  <c r="I24" i="10"/>
  <c r="J24" i="10" s="1"/>
  <c r="H24" i="10"/>
  <c r="F24" i="10"/>
  <c r="E24" i="10"/>
  <c r="D24" i="10"/>
  <c r="C24" i="10"/>
  <c r="B24" i="10"/>
  <c r="I23" i="10"/>
  <c r="J23" i="10" s="1"/>
  <c r="H23" i="10"/>
  <c r="F23" i="10"/>
  <c r="E23" i="10"/>
  <c r="C23" i="10"/>
  <c r="B23" i="10"/>
  <c r="J21" i="10"/>
  <c r="I21" i="10"/>
  <c r="H21" i="10"/>
  <c r="F21" i="10"/>
  <c r="G21" i="10" s="1"/>
  <c r="E21" i="10"/>
  <c r="C21" i="10"/>
  <c r="D21" i="10" s="1"/>
  <c r="B21" i="10"/>
  <c r="I20" i="10"/>
  <c r="J20" i="10" s="1"/>
  <c r="H20" i="10"/>
  <c r="F20" i="10"/>
  <c r="E20" i="10"/>
  <c r="G20" i="10" s="1"/>
  <c r="C20" i="10"/>
  <c r="D20" i="10" s="1"/>
  <c r="B20" i="10"/>
  <c r="J19" i="10"/>
  <c r="I19" i="10"/>
  <c r="H19" i="10"/>
  <c r="F19" i="10"/>
  <c r="E19" i="10"/>
  <c r="C19" i="10"/>
  <c r="B19" i="10"/>
  <c r="D19" i="10" s="1"/>
  <c r="J18" i="10"/>
  <c r="I18" i="10"/>
  <c r="H18" i="10"/>
  <c r="F18" i="10"/>
  <c r="G18" i="10" s="1"/>
  <c r="E18" i="10"/>
  <c r="C18" i="10"/>
  <c r="B18" i="10"/>
  <c r="I17" i="10"/>
  <c r="H17" i="10"/>
  <c r="F17" i="10"/>
  <c r="E17" i="10"/>
  <c r="C17" i="10"/>
  <c r="B17" i="10"/>
  <c r="I15" i="10"/>
  <c r="H15" i="10"/>
  <c r="F15" i="10"/>
  <c r="E15" i="10"/>
  <c r="D15" i="10"/>
  <c r="C15" i="10"/>
  <c r="B15" i="10"/>
  <c r="I14" i="10"/>
  <c r="J14" i="10" s="1"/>
  <c r="H14" i="10"/>
  <c r="F14" i="10"/>
  <c r="G14" i="10" s="1"/>
  <c r="E14" i="10"/>
  <c r="C14" i="10"/>
  <c r="D14" i="10" s="1"/>
  <c r="B14" i="10"/>
  <c r="I13" i="10"/>
  <c r="H13" i="10"/>
  <c r="J13" i="10" s="1"/>
  <c r="F13" i="10"/>
  <c r="G13" i="10" s="1"/>
  <c r="E13" i="10"/>
  <c r="D13" i="10"/>
  <c r="C13" i="10"/>
  <c r="B13" i="10"/>
  <c r="I12" i="10"/>
  <c r="H12" i="10"/>
  <c r="F12" i="10"/>
  <c r="E12" i="10"/>
  <c r="G12" i="10" s="1"/>
  <c r="D12" i="10"/>
  <c r="C12" i="10"/>
  <c r="B12" i="10"/>
  <c r="I11" i="10"/>
  <c r="J11" i="10" s="1"/>
  <c r="H11" i="10"/>
  <c r="F11" i="10"/>
  <c r="E11" i="10"/>
  <c r="D11" i="10"/>
  <c r="C11" i="10"/>
  <c r="B11" i="10"/>
  <c r="I10" i="10"/>
  <c r="J10" i="10" s="1"/>
  <c r="H10" i="10"/>
  <c r="F10" i="10"/>
  <c r="E10" i="10"/>
  <c r="C10" i="10"/>
  <c r="B10" i="10"/>
  <c r="J9" i="10"/>
  <c r="I9" i="10"/>
  <c r="H9" i="10"/>
  <c r="F9" i="10"/>
  <c r="G9" i="10" s="1"/>
  <c r="E9" i="10"/>
  <c r="C9" i="10"/>
  <c r="D9" i="10" s="1"/>
  <c r="B9" i="10"/>
  <c r="I8" i="10"/>
  <c r="J8" i="10" s="1"/>
  <c r="H8" i="10"/>
  <c r="F8" i="10"/>
  <c r="E8" i="10"/>
  <c r="G8" i="10" s="1"/>
  <c r="C8" i="10"/>
  <c r="D8" i="10" s="1"/>
  <c r="B8" i="10"/>
  <c r="J7" i="10"/>
  <c r="I7" i="10"/>
  <c r="H7" i="10"/>
  <c r="F7" i="10"/>
  <c r="E7" i="10"/>
  <c r="C7" i="10"/>
  <c r="B7" i="10"/>
  <c r="D7" i="10" s="1"/>
  <c r="J43" i="8"/>
  <c r="I43" i="8"/>
  <c r="H43" i="8"/>
  <c r="G43" i="8"/>
  <c r="F43" i="8"/>
  <c r="F40" i="8" s="1"/>
  <c r="G40" i="8" s="1"/>
  <c r="E43" i="8"/>
  <c r="D43" i="8"/>
  <c r="C43" i="8"/>
  <c r="B43" i="8"/>
  <c r="B40" i="8" s="1"/>
  <c r="J42" i="8"/>
  <c r="I42" i="8"/>
  <c r="H42" i="8"/>
  <c r="G42" i="8"/>
  <c r="F42" i="8"/>
  <c r="E42" i="8"/>
  <c r="D42" i="8"/>
  <c r="C42" i="8"/>
  <c r="B42" i="8"/>
  <c r="J41" i="8"/>
  <c r="I41" i="8"/>
  <c r="H41" i="8"/>
  <c r="H40" i="8" s="1"/>
  <c r="G41" i="8"/>
  <c r="F41" i="8"/>
  <c r="E41" i="8"/>
  <c r="E40" i="8" s="1"/>
  <c r="D41" i="8"/>
  <c r="C41" i="8"/>
  <c r="B41" i="8"/>
  <c r="I40" i="8"/>
  <c r="I31" i="8"/>
  <c r="J31" i="8" s="1"/>
  <c r="H31" i="8"/>
  <c r="F31" i="8"/>
  <c r="G31" i="8" s="1"/>
  <c r="E31" i="8"/>
  <c r="C31" i="8"/>
  <c r="B31" i="8"/>
  <c r="I30" i="8"/>
  <c r="H30" i="8"/>
  <c r="J30" i="8" s="1"/>
  <c r="F30" i="8"/>
  <c r="G30" i="8" s="1"/>
  <c r="E30" i="8"/>
  <c r="D30" i="8"/>
  <c r="C30" i="8"/>
  <c r="B30" i="8"/>
  <c r="I29" i="8"/>
  <c r="H29" i="8"/>
  <c r="F29" i="8"/>
  <c r="E29" i="8"/>
  <c r="G29" i="8" s="1"/>
  <c r="D29" i="8"/>
  <c r="C29" i="8"/>
  <c r="B29" i="8"/>
  <c r="I28" i="8"/>
  <c r="J28" i="8" s="1"/>
  <c r="H28" i="8"/>
  <c r="F28" i="8"/>
  <c r="E28" i="8"/>
  <c r="D28" i="8"/>
  <c r="C28" i="8"/>
  <c r="B28" i="8"/>
  <c r="I27" i="8"/>
  <c r="H27" i="8"/>
  <c r="F27" i="8"/>
  <c r="E27" i="8"/>
  <c r="E26" i="8" s="1"/>
  <c r="C27" i="8"/>
  <c r="D27" i="8" s="1"/>
  <c r="B27" i="8"/>
  <c r="F26" i="8"/>
  <c r="G26" i="8" s="1"/>
  <c r="B26" i="8"/>
  <c r="I25" i="8"/>
  <c r="J25" i="8" s="1"/>
  <c r="H25" i="8"/>
  <c r="G25" i="8"/>
  <c r="F25" i="8"/>
  <c r="E25" i="8"/>
  <c r="C25" i="8"/>
  <c r="B25" i="8"/>
  <c r="I24" i="8"/>
  <c r="H24" i="8"/>
  <c r="H22" i="8" s="1"/>
  <c r="F24" i="8"/>
  <c r="G24" i="8" s="1"/>
  <c r="E24" i="8"/>
  <c r="D24" i="8"/>
  <c r="C24" i="8"/>
  <c r="B24" i="8"/>
  <c r="I23" i="8"/>
  <c r="H23" i="8"/>
  <c r="F23" i="8"/>
  <c r="G23" i="8" s="1"/>
  <c r="E23" i="8"/>
  <c r="E22" i="8" s="1"/>
  <c r="C23" i="8"/>
  <c r="D23" i="8" s="1"/>
  <c r="B23" i="8"/>
  <c r="F22" i="8"/>
  <c r="G22" i="8" s="1"/>
  <c r="B22" i="8"/>
  <c r="I21" i="8"/>
  <c r="J21" i="8" s="1"/>
  <c r="H21" i="8"/>
  <c r="G21" i="8"/>
  <c r="F21" i="8"/>
  <c r="E21" i="8"/>
  <c r="C21" i="8"/>
  <c r="B21" i="8"/>
  <c r="I20" i="8"/>
  <c r="H20" i="8"/>
  <c r="H18" i="8" s="1"/>
  <c r="F20" i="8"/>
  <c r="G20" i="8" s="1"/>
  <c r="E20" i="8"/>
  <c r="D20" i="8"/>
  <c r="C20" i="8"/>
  <c r="B20" i="8"/>
  <c r="I19" i="8"/>
  <c r="H19" i="8"/>
  <c r="F19" i="8"/>
  <c r="E19" i="8"/>
  <c r="E18" i="8" s="1"/>
  <c r="C19" i="8"/>
  <c r="D19" i="8" s="1"/>
  <c r="B19" i="8"/>
  <c r="F18" i="8"/>
  <c r="G18" i="8" s="1"/>
  <c r="B18" i="8"/>
  <c r="J17" i="8"/>
  <c r="I17" i="8"/>
  <c r="H17" i="8"/>
  <c r="G17" i="8"/>
  <c r="F17" i="8"/>
  <c r="E17" i="8"/>
  <c r="D17" i="8"/>
  <c r="C17" i="8"/>
  <c r="C15" i="8" s="1"/>
  <c r="B17" i="8"/>
  <c r="I15" i="8"/>
  <c r="H15" i="8"/>
  <c r="F15" i="8"/>
  <c r="G15" i="8" s="1"/>
  <c r="E15" i="8"/>
  <c r="D15" i="8"/>
  <c r="B15" i="8"/>
  <c r="I14" i="8"/>
  <c r="H14" i="8"/>
  <c r="F14" i="8"/>
  <c r="E14" i="8"/>
  <c r="E11" i="8" s="1"/>
  <c r="E6" i="8" s="1"/>
  <c r="C14" i="8"/>
  <c r="D14" i="8" s="1"/>
  <c r="B14" i="8"/>
  <c r="J13" i="8"/>
  <c r="I13" i="8"/>
  <c r="H13" i="8"/>
  <c r="F13" i="8"/>
  <c r="E13" i="8"/>
  <c r="C13" i="8"/>
  <c r="D13" i="8" s="1"/>
  <c r="B13" i="8"/>
  <c r="B11" i="8" s="1"/>
  <c r="I12" i="8"/>
  <c r="J12" i="8" s="1"/>
  <c r="H12" i="8"/>
  <c r="G12" i="8"/>
  <c r="F12" i="8"/>
  <c r="E12" i="8"/>
  <c r="C12" i="8"/>
  <c r="B12" i="8"/>
  <c r="H11" i="8"/>
  <c r="I10" i="8"/>
  <c r="H10" i="8"/>
  <c r="F10" i="8"/>
  <c r="E10" i="8"/>
  <c r="E7" i="8" s="1"/>
  <c r="C10" i="8"/>
  <c r="D10" i="8" s="1"/>
  <c r="B10" i="8"/>
  <c r="J9" i="8"/>
  <c r="I9" i="8"/>
  <c r="H9" i="8"/>
  <c r="F9" i="8"/>
  <c r="E9" i="8"/>
  <c r="C9" i="8"/>
  <c r="B9" i="8"/>
  <c r="B7" i="8" s="1"/>
  <c r="B6" i="8" s="1"/>
  <c r="I8" i="8"/>
  <c r="J8" i="8" s="1"/>
  <c r="H8" i="8"/>
  <c r="G8" i="8"/>
  <c r="F8" i="8"/>
  <c r="E8" i="8"/>
  <c r="C8" i="8"/>
  <c r="B8" i="8"/>
  <c r="H7" i="8"/>
  <c r="J10" i="8" l="1"/>
  <c r="I7" i="8"/>
  <c r="J20" i="8"/>
  <c r="J23" i="8"/>
  <c r="I22" i="8"/>
  <c r="J22" i="8" s="1"/>
  <c r="G23" i="10"/>
  <c r="C7" i="8"/>
  <c r="D8" i="8"/>
  <c r="G10" i="8"/>
  <c r="J14" i="8"/>
  <c r="I11" i="8"/>
  <c r="J11" i="8" s="1"/>
  <c r="I18" i="8"/>
  <c r="J18" i="8" s="1"/>
  <c r="J19" i="8"/>
  <c r="D25" i="8"/>
  <c r="C22" i="8"/>
  <c r="D22" i="8" s="1"/>
  <c r="G27" i="8"/>
  <c r="F7" i="8"/>
  <c r="G9" i="8"/>
  <c r="C18" i="8"/>
  <c r="D18" i="8" s="1"/>
  <c r="D21" i="8"/>
  <c r="D31" i="8"/>
  <c r="C26" i="8"/>
  <c r="D26" i="8" s="1"/>
  <c r="C11" i="8"/>
  <c r="D11" i="8" s="1"/>
  <c r="D12" i="8"/>
  <c r="G14" i="8"/>
  <c r="J15" i="8"/>
  <c r="G19" i="8"/>
  <c r="J24" i="8"/>
  <c r="I26" i="8"/>
  <c r="J26" i="8" s="1"/>
  <c r="J27" i="8"/>
  <c r="G10" i="10"/>
  <c r="J15" i="10"/>
  <c r="D9" i="8"/>
  <c r="G13" i="8"/>
  <c r="F11" i="8"/>
  <c r="G11" i="8" s="1"/>
  <c r="H26" i="8"/>
  <c r="H6" i="8" s="1"/>
  <c r="J40" i="8"/>
  <c r="J28" i="10"/>
  <c r="J29" i="8"/>
  <c r="G7" i="10"/>
  <c r="J12" i="10"/>
  <c r="G19" i="10"/>
  <c r="J25" i="10"/>
  <c r="D99" i="10"/>
  <c r="D100" i="10"/>
  <c r="D116" i="10"/>
  <c r="J118" i="10"/>
  <c r="G128" i="10"/>
  <c r="G129" i="10"/>
  <c r="G151" i="10"/>
  <c r="G152" i="10"/>
  <c r="G28" i="8"/>
  <c r="G11" i="10"/>
  <c r="D18" i="10"/>
  <c r="G24" i="10"/>
  <c r="G31" i="10"/>
  <c r="G32" i="10"/>
  <c r="D34" i="10"/>
  <c r="G38" i="10"/>
  <c r="G39" i="10"/>
  <c r="D41" i="10"/>
  <c r="J43" i="10"/>
  <c r="C40" i="8"/>
  <c r="D40" i="8" s="1"/>
  <c r="D10" i="10"/>
  <c r="G15" i="10"/>
  <c r="D23" i="10"/>
  <c r="G28" i="10"/>
  <c r="G76" i="10"/>
  <c r="D89" i="10"/>
  <c r="J94" i="10"/>
  <c r="D109" i="10"/>
  <c r="D111" i="10"/>
  <c r="D123" i="10"/>
  <c r="D124" i="10"/>
  <c r="G135" i="10"/>
  <c r="G136" i="10"/>
  <c r="D146" i="10"/>
  <c r="D147" i="10"/>
  <c r="J156" i="10"/>
  <c r="J158" i="10"/>
  <c r="G181" i="10"/>
  <c r="G182" i="10"/>
  <c r="J81" i="10"/>
  <c r="J140" i="10"/>
  <c r="J141" i="10"/>
  <c r="G188" i="10"/>
  <c r="J29" i="10"/>
  <c r="J36" i="10"/>
  <c r="D42" i="10"/>
  <c r="J45" i="10"/>
  <c r="G47" i="10"/>
  <c r="G48" i="10"/>
  <c r="D50" i="10"/>
  <c r="D51" i="10"/>
  <c r="J52" i="10"/>
  <c r="J53" i="10"/>
  <c r="D57" i="10"/>
  <c r="D58" i="10"/>
  <c r="J59" i="10"/>
  <c r="J60" i="10"/>
  <c r="G62" i="10"/>
  <c r="G63" i="10"/>
  <c r="D65" i="10"/>
  <c r="D67" i="10"/>
  <c r="J68" i="10"/>
  <c r="J69" i="10"/>
  <c r="G71" i="10"/>
  <c r="D80" i="10"/>
  <c r="D83" i="10"/>
  <c r="G96" i="10"/>
  <c r="G97" i="10"/>
  <c r="G113" i="10"/>
  <c r="J111" i="10"/>
  <c r="J125" i="10"/>
  <c r="J126" i="10"/>
  <c r="D138" i="10"/>
  <c r="D139" i="10"/>
  <c r="J148" i="10"/>
  <c r="J149" i="10"/>
  <c r="G160" i="10"/>
  <c r="G161" i="10"/>
  <c r="G169" i="10"/>
  <c r="G170" i="10"/>
  <c r="D184" i="10"/>
  <c r="J186" i="10"/>
  <c r="G77" i="10"/>
  <c r="J82" i="10"/>
  <c r="D90" i="10"/>
  <c r="D95" i="10"/>
  <c r="D96" i="10"/>
  <c r="J97" i="10"/>
  <c r="J98" i="10"/>
  <c r="G100" i="10"/>
  <c r="G101" i="10"/>
  <c r="G111" i="10"/>
  <c r="D113" i="10"/>
  <c r="J112" i="10"/>
  <c r="J115" i="10"/>
  <c r="D119" i="10"/>
  <c r="D120" i="10"/>
  <c r="J121" i="10"/>
  <c r="J122" i="10"/>
  <c r="G124" i="10"/>
  <c r="G125" i="10"/>
  <c r="D127" i="10"/>
  <c r="D128" i="10"/>
  <c r="J129" i="10"/>
  <c r="J130" i="10"/>
  <c r="D134" i="10"/>
  <c r="D135" i="10"/>
  <c r="J136" i="10"/>
  <c r="J137" i="10"/>
  <c r="G139" i="10"/>
  <c r="G140" i="10"/>
  <c r="D142" i="10"/>
  <c r="D143" i="10"/>
  <c r="J144" i="10"/>
  <c r="J145" i="10"/>
  <c r="G147" i="10"/>
  <c r="G148" i="10"/>
  <c r="D150" i="10"/>
  <c r="D151" i="10"/>
  <c r="J152" i="10"/>
  <c r="J153" i="10"/>
  <c r="G155" i="10"/>
  <c r="G156" i="10"/>
  <c r="D159" i="10"/>
  <c r="D160" i="10"/>
  <c r="J161" i="10"/>
  <c r="D169" i="10"/>
  <c r="J170" i="10"/>
  <c r="J171" i="10"/>
  <c r="D180" i="10"/>
  <c r="D181" i="10"/>
  <c r="J182" i="10"/>
  <c r="J183" i="10"/>
  <c r="D187" i="10"/>
  <c r="D188" i="10"/>
  <c r="G73" i="10"/>
  <c r="J78" i="10"/>
  <c r="D84" i="10"/>
  <c r="G91" i="10"/>
  <c r="J104" i="10"/>
  <c r="J105" i="10"/>
  <c r="G107" i="10"/>
  <c r="G173" i="10"/>
  <c r="D175" i="10"/>
  <c r="D176" i="10"/>
  <c r="G191" i="10"/>
  <c r="G192" i="10"/>
  <c r="D194" i="10"/>
  <c r="D195" i="10"/>
  <c r="J196" i="10"/>
  <c r="J199" i="10"/>
  <c r="D202" i="10"/>
  <c r="J203" i="10"/>
  <c r="J204" i="10"/>
  <c r="G207" i="10"/>
  <c r="G208" i="10"/>
  <c r="D210" i="10"/>
  <c r="D211" i="10"/>
  <c r="J212" i="10"/>
  <c r="J7" i="8" l="1"/>
  <c r="I6" i="8"/>
  <c r="J6" i="8" s="1"/>
  <c r="G7" i="8"/>
  <c r="F6" i="8"/>
  <c r="G6" i="8" s="1"/>
  <c r="C6" i="8"/>
  <c r="D6" i="8" s="1"/>
  <c r="D7" i="8"/>
</calcChain>
</file>

<file path=xl/sharedStrings.xml><?xml version="1.0" encoding="utf-8"?>
<sst xmlns="http://schemas.openxmlformats.org/spreadsheetml/2006/main" count="650" uniqueCount="224">
  <si>
    <t>Filter</t>
  </si>
  <si>
    <t xml:space="preserve">TABL. II.    EWIDENCJA SPRAW W SĄDACH POWSZECHNYCH WEDŁUG DZIAŁÓW PRAWA I INSTANCYJNOŚCI </t>
  </si>
  <si>
    <t>RODZAJE SPRAW WEDŁUG KSIĄG EWIDENCYJNYCH</t>
  </si>
  <si>
    <t>WPŁYW</t>
  </si>
  <si>
    <t>ZAŁATWIENIA</t>
  </si>
  <si>
    <t>POZOSTAŁOŚĆ</t>
  </si>
  <si>
    <t>w liczbach bezwzględnych</t>
  </si>
  <si>
    <t>OGÓŁEM SPRAW W SĄDACH POWSZECHNYCH</t>
  </si>
  <si>
    <t>W SĄDACH APELACYJNYCH
- OGÓŁEM</t>
  </si>
  <si>
    <t>Sprawy karne
- razem</t>
  </si>
  <si>
    <t>II instancji                                  
- apelacje (A Ka)</t>
  </si>
  <si>
    <t xml:space="preserve">   w tym:                                                  
o odszkodowanie (A Ka) </t>
  </si>
  <si>
    <t>w tym: 
-z ust. z dn. 23.02.1991 r. o uznaniu za nieważne orzeczeń wydanych wobec osób represjonowanych za działalność na rzecz niepodległego bytu Państwa Polskiego (Dz.U. Nr 34, poz. 149)</t>
  </si>
  <si>
    <t>- w trybie a.552 kpk</t>
  </si>
  <si>
    <t>- zażalenia (A Kz)</t>
  </si>
  <si>
    <t>ogólne (A Ko)</t>
  </si>
  <si>
    <t xml:space="preserve">   w tym:</t>
  </si>
  <si>
    <t>sprawy w trybie art.11a pwkpk</t>
  </si>
  <si>
    <t>nadzór sądowy nad postępowaniem przygotowawczym (A Kp)</t>
  </si>
  <si>
    <t>kasacje (WKK)</t>
  </si>
  <si>
    <t>skargi na postępowanie 
sądowe i prokuratorskie (S)</t>
  </si>
  <si>
    <t>W SĄDACH APELACYJNYCH (c.d.)</t>
  </si>
  <si>
    <t>Sprawy cywilne 
- razem</t>
  </si>
  <si>
    <r>
      <t>II instancji 
- apelacje (A Ca)</t>
    </r>
    <r>
      <rPr>
        <vertAlign val="superscript"/>
        <sz val="10"/>
        <rFont val="Calibri"/>
        <family val="2"/>
        <charset val="238"/>
      </rPr>
      <t>a)</t>
    </r>
  </si>
  <si>
    <r>
      <t>- zażalenia (A Cz)</t>
    </r>
    <r>
      <rPr>
        <vertAlign val="superscript"/>
        <sz val="10"/>
        <rFont val="Calibri"/>
        <family val="2"/>
        <charset val="238"/>
      </rPr>
      <t>a)</t>
    </r>
  </si>
  <si>
    <t xml:space="preserve">ogólne (A Co) </t>
  </si>
  <si>
    <t>skarga kasacyjna (WSC)</t>
  </si>
  <si>
    <r>
      <t>skarga o stwierdzenie niezgodności z prawem (WSC)</t>
    </r>
    <r>
      <rPr>
        <vertAlign val="superscript"/>
        <sz val="10"/>
        <rFont val="Calibri"/>
        <family val="2"/>
        <charset val="238"/>
      </rPr>
      <t>b)</t>
    </r>
  </si>
  <si>
    <t>skargi na postępowanie 
sądowe (S)</t>
  </si>
  <si>
    <t xml:space="preserve">                                                                                                             Sprawy z zakresu prawa pracy                                                      - razem</t>
  </si>
  <si>
    <t>II instancji 
- apelacje (A Pa)</t>
  </si>
  <si>
    <t>- zażalenia (A Pz)</t>
  </si>
  <si>
    <t>- ogólne (A Po)</t>
  </si>
  <si>
    <t>skarga kasacyjna (WSC-pracy)</t>
  </si>
  <si>
    <t>skarga o stwierdzenie niezgodności z prawem (WSC-pracy)</t>
  </si>
  <si>
    <t>W SĄDACH APELACYJNYCH (dok.)</t>
  </si>
  <si>
    <t>Sprawy z zakresu ubezpieczeń społecznych 
- razem</t>
  </si>
  <si>
    <t>II instancji 
- apelacje (A Ua)</t>
  </si>
  <si>
    <t>- zażalenia (A Uz)</t>
  </si>
  <si>
    <t>ogólne (A Uo)</t>
  </si>
  <si>
    <t>skarga kasacyjna (WSC-ubezp.)</t>
  </si>
  <si>
    <t>skarga o stwierdzenie niezgodności z prawem (WSC-ubezp.)</t>
  </si>
  <si>
    <t>Sprawy gospodarcze 
- razem</t>
  </si>
  <si>
    <t>II instancji                                  
- apelacje (A Ca-gosp.)</t>
  </si>
  <si>
    <t>- zażalenia (A Cz-gosp.)</t>
  </si>
  <si>
    <t>ogólne (A Co-gosp.)</t>
  </si>
  <si>
    <t>skarga kasacyjna (WSC-gosp.)</t>
  </si>
  <si>
    <t>W SĄDACH OKRĘGOWYCH 
- OGÓŁEM</t>
  </si>
  <si>
    <t>Sprawy karne i wykroczeniowe
 - razem</t>
  </si>
  <si>
    <t>I instancji (K)</t>
  </si>
  <si>
    <t>ogólne (Ko)</t>
  </si>
  <si>
    <t>zażalenia na postanowienia w postępowaniu wykonawczym (Kzw)</t>
  </si>
  <si>
    <t>penitencjarne:                                                                                                                                           - sprawy dotyczące wkonywania kary pozbawienia wolności; np.: przerw, odwołania warunkowego zwolnienia, zmiany określonego wyroku i typu zakładu karnego (Kow)</t>
  </si>
  <si>
    <t>- sprawy dotyczące wykonywania nadzoru sędziego penitencjarnego nad tymczasowym aresztowaniem lub karą pozbawienia wolności (Pen)</t>
  </si>
  <si>
    <t>nadzór sądowy nad postępowaniem przygotowawczym (Kp)</t>
  </si>
  <si>
    <t>Kop</t>
  </si>
  <si>
    <t>W SĄDACH OKRĘGOWYCH (c.d.)</t>
  </si>
  <si>
    <r>
      <t>I instancji 
- procesowe (C i RC)</t>
    </r>
    <r>
      <rPr>
        <vertAlign val="superscript"/>
        <sz val="10"/>
        <rFont val="Calibri"/>
        <family val="2"/>
        <charset val="238"/>
      </rPr>
      <t>a)</t>
    </r>
  </si>
  <si>
    <t>- szkody geologiczne i górnicze (CG-G)</t>
  </si>
  <si>
    <r>
      <t>- nieprocesowe (Ns)</t>
    </r>
    <r>
      <rPr>
        <vertAlign val="superscript"/>
        <sz val="10"/>
        <rFont val="Calibri"/>
        <family val="2"/>
        <charset val="238"/>
      </rPr>
      <t xml:space="preserve">a)  </t>
    </r>
    <r>
      <rPr>
        <sz val="10"/>
        <rFont val="Calibri"/>
        <family val="2"/>
        <charset val="238"/>
      </rPr>
      <t>(z wył. rej.)</t>
    </r>
  </si>
  <si>
    <t xml:space="preserve">- rejestrowe                                                                                                                                                </t>
  </si>
  <si>
    <t>w tym:</t>
  </si>
  <si>
    <t xml:space="preserve">z zakresu rejestru dzienników i czasopism (Ns.Rej.Pr)                      </t>
  </si>
  <si>
    <t>Partie</t>
  </si>
  <si>
    <t>Fundusze emerytalne</t>
  </si>
  <si>
    <t>Fundusze inwestycyjne</t>
  </si>
  <si>
    <t>- nakazowe i upominawcze (Nc)</t>
  </si>
  <si>
    <r>
      <t>II instancji 
- apelacje (Ca)</t>
    </r>
    <r>
      <rPr>
        <vertAlign val="superscript"/>
        <sz val="10"/>
        <rFont val="Calibri"/>
        <family val="2"/>
        <charset val="238"/>
      </rPr>
      <t>a)</t>
    </r>
  </si>
  <si>
    <r>
      <t>- zażalenia (Cz)</t>
    </r>
    <r>
      <rPr>
        <vertAlign val="superscript"/>
        <sz val="10"/>
        <rFont val="Calibri"/>
        <family val="2"/>
        <charset val="238"/>
      </rPr>
      <t>a)</t>
    </r>
  </si>
  <si>
    <t>skarga o stwierdzenie niezgodności z prawem (WSC)</t>
  </si>
  <si>
    <t>skarga o stwierdzenie niezgodności z prawem (WSC II inst.)</t>
  </si>
  <si>
    <t xml:space="preserve">W SĄDACH OKRĘGOWYCH (c.d.)  </t>
  </si>
  <si>
    <t>Sprawy z zakresu prawa pracy                                                      - razem</t>
  </si>
  <si>
    <t>I instancji 
- ze stosunku  pracy (P)</t>
  </si>
  <si>
    <t>- nakazowe (Np)</t>
  </si>
  <si>
    <t>II instancji 
- apelacje (Pa)</t>
  </si>
  <si>
    <t>- zażalenia (Pz)</t>
  </si>
  <si>
    <t>ogólne (Po)</t>
  </si>
  <si>
    <t>ogólne (Po II inst.)</t>
  </si>
  <si>
    <t>wykaz Kas-z</t>
  </si>
  <si>
    <t>skarga o stwierdzenie niezgodności z prawem (WSC I inst.)</t>
  </si>
  <si>
    <t>Sprawy z zakresu ubezpieczeń społecznych - razem</t>
  </si>
  <si>
    <t>I instancji (U)</t>
  </si>
  <si>
    <t>ogólne (Uo I inst.)</t>
  </si>
  <si>
    <t>- zażalenia (Uz)</t>
  </si>
  <si>
    <t>I instancji 
- procesowe (GC )</t>
  </si>
  <si>
    <t>- nieprocesowe (GNs)</t>
  </si>
  <si>
    <t>- nakazowe i upominawcze (GNc)</t>
  </si>
  <si>
    <t>- upadłościowe (U)</t>
  </si>
  <si>
    <t>ogólne (GCo I inst.)</t>
  </si>
  <si>
    <t>ogólne (GCo II inst.)</t>
  </si>
  <si>
    <t>II instancji 
- apelacje (GCa)</t>
  </si>
  <si>
    <t>- zażalenia (GCz)</t>
  </si>
  <si>
    <t>AmC</t>
  </si>
  <si>
    <t>AmE</t>
  </si>
  <si>
    <t>AmK</t>
  </si>
  <si>
    <t>AmA</t>
  </si>
  <si>
    <t>AmT</t>
  </si>
  <si>
    <t>Amz</t>
  </si>
  <si>
    <t>Amo</t>
  </si>
  <si>
    <t>kasacje (WCK-Am)</t>
  </si>
  <si>
    <t>W SĄDACH REJONOWYCH 
- OGÓŁEM</t>
  </si>
  <si>
    <t>Sprawy karne i wykroczeniowe 
- razem</t>
  </si>
  <si>
    <t>podlegające rozpoznaniu wg przepisów o procesie (K)</t>
  </si>
  <si>
    <t xml:space="preserve">  w tym
  karne </t>
  </si>
  <si>
    <t xml:space="preserve">  wykroczeniowe</t>
  </si>
  <si>
    <t xml:space="preserve">sprawy o wykroczenia (W) </t>
  </si>
  <si>
    <t>postępowanie międzypaństwowe (Kop)</t>
  </si>
  <si>
    <t>W SĄDACH REJONOWYCH (c.d.)</t>
  </si>
  <si>
    <t>procesowe (C )</t>
  </si>
  <si>
    <t>nieprocesowe (Ns)</t>
  </si>
  <si>
    <t>nakazowe i upominawcze (Nc)</t>
  </si>
  <si>
    <t>w tym
Elektroniczne Postępowanie Upominawcze (EPU)</t>
  </si>
  <si>
    <t>ogólne (Co)</t>
  </si>
  <si>
    <t>pomoc sądowa (Cps)</t>
  </si>
  <si>
    <t>ksiąg wieczystych (KW)</t>
  </si>
  <si>
    <t>zbiorów dokumentów (Zd)</t>
  </si>
  <si>
    <t>Sprawy rodzinne 
- razem</t>
  </si>
  <si>
    <t>procesowe (RC)</t>
  </si>
  <si>
    <t xml:space="preserve">nieprocesowe (RNs) </t>
  </si>
  <si>
    <t>opiekuńcze (Nsm)</t>
  </si>
  <si>
    <t>nieletnich w postępowaniu: 
- wyjaśniającym (Npw)</t>
  </si>
  <si>
    <t>- poprawczym (Nk)</t>
  </si>
  <si>
    <t>RNc</t>
  </si>
  <si>
    <t>ogólne (RCo)</t>
  </si>
  <si>
    <t>opiekuńcze ogólne (Nmo)</t>
  </si>
  <si>
    <t>pomoc sądowa (R Cps)</t>
  </si>
  <si>
    <t>załatwiane na posiedzeniach wykonawczych</t>
  </si>
  <si>
    <t>w tym wydano orzeczenie wykonawcze (merytoryczne)</t>
  </si>
  <si>
    <t xml:space="preserve">W SĄDACH REJONOWYCH (c.d.) </t>
  </si>
  <si>
    <t>Sprawy z zakresu prawa pracy 
- razem</t>
  </si>
  <si>
    <t>ze stosunku pracy (P)</t>
  </si>
  <si>
    <t>nakazowe i upominawcze (Np)</t>
  </si>
  <si>
    <t>skarga o stwierdzenie niezgodności z prawem (WSC pracy)</t>
  </si>
  <si>
    <t>ogólne (Uo)</t>
  </si>
  <si>
    <t>procesowe (GC)</t>
  </si>
  <si>
    <t>nieprocesowe (GNs)</t>
  </si>
  <si>
    <t>nakazowe i upominawcze (GNc)</t>
  </si>
  <si>
    <t>ogólne (GCo)</t>
  </si>
  <si>
    <t>pomoc sądowa (G Cps)</t>
  </si>
  <si>
    <t>z zakresu postępowania upadłościowego i naprawczego</t>
  </si>
  <si>
    <t>z zakresu postępowania upadłościowego (GU)</t>
  </si>
  <si>
    <t>po ogłoszeniu upadłości (GUp)</t>
  </si>
  <si>
    <t>z zakresu postępowania naprawczego (GN)</t>
  </si>
  <si>
    <t>wszczęte przed sądem upadłościowym sprawy rozpoznawane wg przepisów o procesie (GUo)</t>
  </si>
  <si>
    <t>o zmianę i uchylenie układu zawartego w postępowaniu upadłościowym i naprawczym (GUu)</t>
  </si>
  <si>
    <t>zażalenia rozpoznawanie przez sąd upadłościowy (GUz)</t>
  </si>
  <si>
    <t>W SĄDACH REJONOWYCH (dok.)</t>
  </si>
  <si>
    <t>środki odwoławcze rozpoznawane przez sędziego komisarza (GUk)</t>
  </si>
  <si>
    <t>z poprzednich wykazów (U+Ukł+Up-zd)</t>
  </si>
  <si>
    <r>
      <t>rejestrowe</t>
    </r>
    <r>
      <rPr>
        <vertAlign val="superscript"/>
        <sz val="8.3000000000000007"/>
        <rFont val="Calibri"/>
        <family val="2"/>
        <charset val="238"/>
      </rPr>
      <t xml:space="preserve"> 
</t>
    </r>
    <r>
      <rPr>
        <sz val="10"/>
        <rFont val="Calibri"/>
        <family val="2"/>
        <charset val="238"/>
      </rPr>
      <t>- razem</t>
    </r>
  </si>
  <si>
    <t xml:space="preserve">   z tego   
   - Rejestr Zastawów</t>
  </si>
  <si>
    <t>a) Sprawy rodzinne wykazywane są łącznie ze sprawami cywilnymi.</t>
  </si>
  <si>
    <r>
      <t xml:space="preserve">b) Objaśnienia repertoriów: AmC - </t>
    </r>
    <r>
      <rPr>
        <sz val="8"/>
        <rFont val="Calibri"/>
        <family val="2"/>
        <charset val="238"/>
      </rPr>
      <t>dla spraw o uznanie postępowania wzorca umowy za niedozwolen</t>
    </r>
    <r>
      <rPr>
        <sz val="9"/>
        <rFont val="Calibri"/>
        <family val="2"/>
        <charset val="238"/>
      </rPr>
      <t xml:space="preserve">; AmE - </t>
    </r>
    <r>
      <rPr>
        <sz val="8"/>
        <rFont val="Calibri"/>
        <family val="2"/>
        <charset val="238"/>
      </rPr>
      <t>dla spraw z zakresu prawa energetycznego przedstawionych z odwołaniami od decyzji Prezesa Urzędu Regulacji Energetyki</t>
    </r>
    <r>
      <rPr>
        <sz val="9"/>
        <rFont val="Calibri"/>
        <family val="2"/>
        <charset val="238"/>
      </rPr>
      <t xml:space="preserve">; AmK - </t>
    </r>
    <r>
      <rPr>
        <sz val="8"/>
        <rFont val="Calibri"/>
        <family val="2"/>
        <charset val="238"/>
      </rPr>
      <t>dla spraw z zakresu przepisów o transporcie kolejowym przedstawionych z odwołaniami od decyzji Prezesa Urzędu Transportu Kolejowego</t>
    </r>
    <r>
      <rPr>
        <sz val="9"/>
        <rFont val="Calibri"/>
        <family val="2"/>
        <charset val="238"/>
      </rPr>
      <t xml:space="preserve">; AmA - </t>
    </r>
    <r>
      <rPr>
        <sz val="8"/>
        <rFont val="Calibri"/>
        <family val="2"/>
        <charset val="238"/>
      </rPr>
      <t>dla spraw z zakresu ochrony konkurencji przedstawionych z odwołaniami od decyzji Prezesa Urzędu Ochrony Konkurencji i Konsumentów</t>
    </r>
    <r>
      <rPr>
        <sz val="9"/>
        <rFont val="Calibri"/>
        <family val="2"/>
        <charset val="238"/>
      </rPr>
      <t xml:space="preserve">; AmT - </t>
    </r>
    <r>
      <rPr>
        <sz val="8"/>
        <rFont val="Calibri"/>
        <family val="2"/>
        <charset val="238"/>
      </rPr>
      <t>dla spraw z zakresu prawa telekomunikacyjnego przedstawionych z odwołaniami od decyzji Prezesa Urzędu Regulacji Telekomunikacji i Poczty</t>
    </r>
    <r>
      <rPr>
        <sz val="9"/>
        <rFont val="Calibri"/>
        <family val="2"/>
        <charset val="238"/>
      </rPr>
      <t xml:space="preserve">; Amz - </t>
    </r>
    <r>
      <rPr>
        <sz val="8"/>
        <rFont val="Calibri"/>
        <family val="2"/>
        <charset val="238"/>
      </rPr>
      <t>dla spraw przedstawionych z zażaleniami na postanowienia wydawane przez Prezesa Urzędu Ochrony Konkurencji i Konsumentów o uznanie wzorca umowy za niedozwolone, a także na postanowienia wydane przez: Prezesa Urzędu Regulacji Energetyki, Prezesa Urzędu Transportu Kolejowego, Prezesa Urzędu Regulacji Telekomunikacji i Poczty</t>
    </r>
    <r>
      <rPr>
        <sz val="9"/>
        <rFont val="Calibri"/>
        <family val="2"/>
        <charset val="238"/>
      </rPr>
      <t xml:space="preserve">; Amo - </t>
    </r>
    <r>
      <rPr>
        <sz val="8"/>
        <rFont val="Calibri"/>
        <family val="2"/>
        <charset val="238"/>
      </rPr>
      <t>dla innych spraw rozpoznawanych wedug przepisów o procesie</t>
    </r>
    <r>
      <rPr>
        <sz val="9"/>
        <rFont val="Calibri"/>
        <family val="2"/>
        <charset val="238"/>
      </rPr>
      <t>.</t>
    </r>
  </si>
  <si>
    <t>Opracowanie:
/-/ Agnieszka Proczek
Starszy Specjalista</t>
  </si>
  <si>
    <t>Naczelnik Wydziału 
Statystycznej Informacji Zarządczej
     /-/ Justyna Kowalczyk</t>
  </si>
  <si>
    <t>WSKAŹNIK OPANOWANIA 
WPŁYWU</t>
  </si>
  <si>
    <r>
      <t xml:space="preserve">Sprawy w Sądzie Ochrony Konkurencji i Konsumentów </t>
    </r>
    <r>
      <rPr>
        <b/>
        <vertAlign val="superscript"/>
        <sz val="10"/>
        <color theme="3" tint="0.39997558519241921"/>
        <rFont val="Calibri"/>
        <family val="2"/>
        <charset val="238"/>
      </rPr>
      <t xml:space="preserve">b) </t>
    </r>
    <r>
      <rPr>
        <b/>
        <sz val="10"/>
        <color theme="3" tint="0.39997558519241921"/>
        <rFont val="Calibri"/>
        <family val="2"/>
        <charset val="238"/>
      </rPr>
      <t xml:space="preserve">
- razem</t>
    </r>
  </si>
  <si>
    <r>
      <t>Sprawy w Sądzie Wspólnotowych Znaków Towarowych i Wzorów Przemysłowych</t>
    </r>
    <r>
      <rPr>
        <b/>
        <vertAlign val="superscript"/>
        <sz val="10"/>
        <color theme="3" tint="0.39997558519241921"/>
        <rFont val="Calibri"/>
        <family val="2"/>
        <charset val="238"/>
      </rPr>
      <t xml:space="preserve">
</t>
    </r>
    <r>
      <rPr>
        <b/>
        <sz val="10"/>
        <color theme="3" tint="0.39997558519241921"/>
        <rFont val="Calibri"/>
        <family val="2"/>
        <charset val="238"/>
      </rPr>
      <t>- razem</t>
    </r>
  </si>
  <si>
    <t xml:space="preserve">TABL. I.    EWIDENCJA SPRAW WEDŁUG DZIAŁÓW PRAWA W SĄDACH POWSZECHNYCH </t>
  </si>
  <si>
    <t>RODZAJE SPRAW WEDŁUG DZIAŁÓW PRAWA I RODZAJÓW  SĄDÓW</t>
  </si>
  <si>
    <t>OGÓŁEM</t>
  </si>
  <si>
    <t>W sądach:
- apelacyjnych</t>
  </si>
  <si>
    <t>- okręgowych</t>
  </si>
  <si>
    <t>- rejonowych</t>
  </si>
  <si>
    <t xml:space="preserve">SPRAWY CYWILNE </t>
  </si>
  <si>
    <r>
      <t>W sądach:
- apelacyjnych</t>
    </r>
    <r>
      <rPr>
        <vertAlign val="superscript"/>
        <sz val="10"/>
        <rFont val="Calibri"/>
        <family val="2"/>
        <charset val="238"/>
      </rPr>
      <t>b)</t>
    </r>
  </si>
  <si>
    <r>
      <t>- okręgowych</t>
    </r>
    <r>
      <rPr>
        <vertAlign val="superscript"/>
        <sz val="10"/>
        <rFont val="Calibri"/>
        <family val="2"/>
        <charset val="238"/>
      </rPr>
      <t>b)</t>
    </r>
  </si>
  <si>
    <r>
      <t>- rejonowych</t>
    </r>
    <r>
      <rPr>
        <vertAlign val="superscript"/>
        <sz val="10"/>
        <rFont val="Calibri"/>
        <family val="2"/>
        <charset val="238"/>
      </rPr>
      <t>c)</t>
    </r>
  </si>
  <si>
    <t>SPRAWY RODZINNE</t>
  </si>
  <si>
    <r>
      <t>W sądach:
- okręgowych</t>
    </r>
    <r>
      <rPr>
        <vertAlign val="superscript"/>
        <sz val="10"/>
        <rFont val="Calibri"/>
        <family val="2"/>
        <charset val="238"/>
      </rPr>
      <t>d)</t>
    </r>
  </si>
  <si>
    <t>SPRAWY Z ZAKRESU PRAWA PRACY</t>
  </si>
  <si>
    <t>SPRAWY Z ZAKRESU UBEZPIECZEŃ SPOŁECZNYCH</t>
  </si>
  <si>
    <t>SPRAWY          GOSPODARCZE</t>
  </si>
  <si>
    <t>- w Sądzie Ochrony Konkurencji i Konsumentów</t>
  </si>
  <si>
    <t>- w Sądzie Wspólnotowych Znaków Towarowych i Wzorów Przemysłowych</t>
  </si>
  <si>
    <t>a) W sądach rejonowych łącznie ze sprawami wykroczeniowymi.</t>
  </si>
  <si>
    <t>b) W liczbie spraw cywilnych zawarte są informacje o sprawach rodzinnych.</t>
  </si>
  <si>
    <t>c) W liczbie spraw cywilnych, z zakresu prawa pracy oraz gospodarczych w sądach rejonowych zawarte są dane statystyczne o ewidencji spraw z zakresu Elektronicznego Postępowania Upominawczego EPU.</t>
  </si>
  <si>
    <t>Wyszczególnienie</t>
  </si>
  <si>
    <t>ELEKTRONICZNE POSTĘPOWANIE UPOMINAWCZE (EPU)
- RAZEM</t>
  </si>
  <si>
    <t>SPRAWY   GOSPODARCZE</t>
  </si>
  <si>
    <t>d) W sądach okręgowych w sprawozdaniach wykazywane są tylko sprawy o rozwód i separację.</t>
  </si>
  <si>
    <r>
      <t>SPRAWY  KARNE</t>
    </r>
    <r>
      <rPr>
        <b/>
        <vertAlign val="superscript"/>
        <sz val="10"/>
        <color theme="3" tint="0.39997558519241921"/>
        <rFont val="Calibri"/>
        <family val="2"/>
        <charset val="238"/>
      </rPr>
      <t>a)</t>
    </r>
  </si>
  <si>
    <t>X</t>
  </si>
  <si>
    <r>
      <t xml:space="preserve">WSKAŹNIK  CZASU TRWANIA POSTĘPOWANIA
</t>
    </r>
    <r>
      <rPr>
        <b/>
        <sz val="8"/>
        <color indexed="9"/>
        <rFont val="Calibri"/>
        <family val="2"/>
        <charset val="238"/>
      </rPr>
      <t>(według metodologii CEPEJ) (w dniach)</t>
    </r>
  </si>
  <si>
    <t xml:space="preserve">   WSKAŹNIK POZOSTAŁOŚCI 
(w miesiącach)</t>
  </si>
  <si>
    <t xml:space="preserve">     z tego: 
     - demoralizacja</t>
  </si>
  <si>
    <t xml:space="preserve">     - czyny karalne</t>
  </si>
  <si>
    <t xml:space="preserve">-  sprawy, w których zachodzi podejrzenie popełnienia demoralizacji lub czynu karalnego (Nkd) </t>
  </si>
  <si>
    <t>skargi na postępowanie sądowe (S)</t>
  </si>
  <si>
    <t>skargi na postępowanie sądowe i prokuratorskie (S)</t>
  </si>
  <si>
    <t>zażalenia na postanowienia w postępowaniu wykonawczym (A Kzw)</t>
  </si>
  <si>
    <t>II instancji 
- apelacje w sprawach   karnych (Ka)</t>
  </si>
  <si>
    <t>- zażalenia w sprawach karnych (Kz)</t>
  </si>
  <si>
    <t xml:space="preserve">   w tym
   odpowiedzialność podmiotów zbiorowych</t>
  </si>
  <si>
    <t>skarga o stwierdzenie niezgodności z prawem 
(WSC-gosp.)</t>
  </si>
  <si>
    <t>skarga o stwierdzenie niezgodności z prawem 
(WSC II inst.)</t>
  </si>
  <si>
    <t>skarga o stwierdzenie niezgodności z prawem 
(WSC I inst.)</t>
  </si>
  <si>
    <t>W SĄDACH OKRĘGOWYCH (dok.)</t>
  </si>
  <si>
    <t>Sprawy gospodarcze                                            
- razem</t>
  </si>
  <si>
    <t xml:space="preserve">   w tym
   odpowiedzialność podmiotów    zbiorowych</t>
  </si>
  <si>
    <r>
      <t>kodeks karny skarbowy (Ks)</t>
    </r>
    <r>
      <rPr>
        <i/>
        <sz val="10"/>
        <rFont val="Calibri"/>
        <family val="2"/>
        <charset val="238"/>
      </rPr>
      <t>przestępstwa</t>
    </r>
  </si>
  <si>
    <r>
      <t>w tym
kodeks karny skarbowy (Ks)</t>
    </r>
    <r>
      <rPr>
        <i/>
        <sz val="10"/>
        <rFont val="Calibri"/>
        <family val="2"/>
        <charset val="238"/>
      </rPr>
      <t>wykroczenia</t>
    </r>
  </si>
  <si>
    <t>szkody geologiczne i górnicze (CG-G)</t>
  </si>
  <si>
    <t>skarga o stwierdzenie niezgodności z prawem 
(WSC-rodz.)</t>
  </si>
  <si>
    <t>- opiekuńczo - wychowawczym (Now)</t>
  </si>
  <si>
    <t>skarga o stwierdzenie niezgodności z prawem 
(WSC pracy)</t>
  </si>
  <si>
    <t>skarga o stwierdzenie niezgodności z prawem 
(WSC ubezp.)</t>
  </si>
  <si>
    <t>Sprawy gospodarcze                                      
- razem</t>
  </si>
  <si>
    <t>o zakaz prowadzenia dział. gospodarczej (GZd)</t>
  </si>
  <si>
    <r>
      <t>o zakaz prowadzenia działalności gospodarczej</t>
    </r>
    <r>
      <rPr>
        <i/>
        <sz val="9"/>
        <rFont val="Calibri"/>
        <family val="2"/>
        <charset val="238"/>
        <scheme val="minor"/>
      </rPr>
      <t xml:space="preserve"> (GZd)</t>
    </r>
  </si>
  <si>
    <t>II instancji                                       
- apelacje (Ua)</t>
  </si>
  <si>
    <t>ogólne (Uo II inst.)</t>
  </si>
  <si>
    <t>ogólne (Co I inst.)</t>
  </si>
  <si>
    <t>ogólne (Co II inst.)</t>
  </si>
  <si>
    <t xml:space="preserve">TABL. III.    WSKAŹNIKI DOTYCZĄCE  SPRAW W SĄDACH POWSZECHNYCH WEDŁUG DZIAŁÓW PRAWA I INSTANCYJNOŚCI </t>
  </si>
  <si>
    <t>I kwartał 2014</t>
  </si>
  <si>
    <t>I kwartał 2015</t>
  </si>
  <si>
    <t>I kw. 2014 = 100</t>
  </si>
  <si>
    <t>w  I kwartale 2014 i I kwartale 2015</t>
  </si>
  <si>
    <r>
      <t xml:space="preserve">   - Krajowy Rejestr Sądowy</t>
    </r>
    <r>
      <rPr>
        <i/>
        <vertAlign val="superscript"/>
        <sz val="10"/>
        <rFont val="Calibri"/>
        <family val="2"/>
        <charset val="238"/>
        <scheme val="minor"/>
      </rPr>
      <t>c)</t>
    </r>
  </si>
  <si>
    <r>
      <rPr>
        <b/>
        <sz val="9"/>
        <rFont val="Calibri"/>
        <family val="2"/>
        <charset val="238"/>
        <scheme val="minor"/>
      </rPr>
      <t xml:space="preserve">Wskaźnik pozostałości </t>
    </r>
    <r>
      <rPr>
        <sz val="9"/>
        <rFont val="Calibri"/>
        <family val="2"/>
        <charset val="238"/>
        <scheme val="minor"/>
      </rPr>
      <t xml:space="preserve">(w miesiącach) jest odniesieniem liczby spraw pozostających do załatwienia do przeciętnego miesięcznego wpływu w danym okresie sprawozdawczym lub w okresie działania jednostki sprawozdawczej.
</t>
    </r>
    <r>
      <rPr>
        <b/>
        <sz val="9"/>
        <rFont val="Calibri"/>
        <family val="2"/>
        <charset val="238"/>
        <scheme val="minor"/>
      </rPr>
      <t>Wskaźnik opanowania wpływu</t>
    </r>
    <r>
      <rPr>
        <sz val="9"/>
        <rFont val="Calibri"/>
        <family val="2"/>
        <charset val="238"/>
        <scheme val="minor"/>
      </rPr>
      <t xml:space="preserve"> jest odniesieniem liczby spraw załatwionych w danym okresie sprawozdawczym lub okresie działania jednostki sprawozdawczej do liczby spraw wpływających.
</t>
    </r>
    <r>
      <rPr>
        <b/>
        <sz val="9"/>
        <rFont val="Calibri"/>
        <family val="2"/>
        <charset val="238"/>
        <scheme val="minor"/>
      </rPr>
      <t>Wskaźnik  czasu trwania postępowania</t>
    </r>
    <r>
      <rPr>
        <sz val="9"/>
        <rFont val="Calibri"/>
        <family val="2"/>
        <charset val="238"/>
        <scheme val="minor"/>
      </rPr>
      <t xml:space="preserve"> (według metodologii CEPEJ) (w dniach) - jest odniesieniem liczby spraw pozostających do załatwienia na następny okres statystyczny do przeciętnego załatwienia spraw w danym okresie statystycznym lub okresie działania jednostki sprawozdawczej - (365 dni - rok, 182,5 - półrocze).</t>
    </r>
  </si>
  <si>
    <r>
      <t>c) Do spraw Krajowego Rejestru Sądowego zostały wliczone</t>
    </r>
    <r>
      <rPr>
        <i/>
        <sz val="9"/>
        <rFont val="Calibri"/>
        <family val="2"/>
        <charset val="238"/>
        <scheme val="minor"/>
      </rPr>
      <t xml:space="preserve"> sprawy inne, zawierające </t>
    </r>
    <r>
      <rPr>
        <sz val="9"/>
        <rFont val="Calibri"/>
        <family val="2"/>
        <charset val="238"/>
        <scheme val="minor"/>
      </rPr>
      <t>np. postępowania przymuszające.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</si>
</sst>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60" x14ac:knownFonts="1">
    <font>
      <sz val="8"/>
      <name val="Arial"/>
    </font>
    <font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b/>
      <sz val="10"/>
      <color indexed="9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z val="7.5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vertAlign val="superscript"/>
      <sz val="10"/>
      <name val="Calibri"/>
      <family val="2"/>
      <charset val="238"/>
    </font>
    <font>
      <sz val="10"/>
      <name val="Calibri"/>
      <family val="2"/>
      <charset val="238"/>
    </font>
    <font>
      <sz val="9"/>
      <name val="Calibri"/>
      <family val="2"/>
      <charset val="238"/>
      <scheme val="minor"/>
    </font>
    <font>
      <sz val="9.5"/>
      <name val="Calibri"/>
      <family val="2"/>
      <charset val="238"/>
      <scheme val="minor"/>
    </font>
    <font>
      <i/>
      <sz val="10"/>
      <name val="Calibri"/>
      <family val="2"/>
      <charset val="238"/>
    </font>
    <font>
      <vertAlign val="superscript"/>
      <sz val="8.3000000000000007"/>
      <name val="Calibri"/>
      <family val="2"/>
      <charset val="238"/>
    </font>
    <font>
      <sz val="8"/>
      <name val="Calibri"/>
      <family val="2"/>
      <charset val="238"/>
    </font>
    <font>
      <sz val="9"/>
      <name val="Calibri"/>
      <family val="2"/>
      <charset val="238"/>
    </font>
    <font>
      <sz val="9"/>
      <color rgb="FFFF0000"/>
      <name val="Calibri"/>
      <family val="2"/>
      <charset val="238"/>
      <scheme val="minor"/>
    </font>
    <font>
      <b/>
      <sz val="9"/>
      <color indexed="9"/>
      <name val="Calibri"/>
      <family val="2"/>
      <charset val="238"/>
      <scheme val="minor"/>
    </font>
    <font>
      <b/>
      <sz val="8"/>
      <color indexed="9"/>
      <name val="Calibri"/>
      <family val="2"/>
      <charset val="238"/>
    </font>
    <font>
      <b/>
      <sz val="11"/>
      <color rgb="FF7030A0"/>
      <name val="Calibri"/>
      <family val="2"/>
      <charset val="238"/>
      <scheme val="minor"/>
    </font>
    <font>
      <b/>
      <sz val="10"/>
      <color rgb="FF7030A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i/>
      <sz val="10"/>
      <color indexed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10"/>
      <color theme="3" tint="0.39997558519241921"/>
      <name val="Calibri"/>
      <family val="2"/>
      <charset val="238"/>
      <scheme val="minor"/>
    </font>
    <font>
      <b/>
      <sz val="11"/>
      <color theme="3" tint="0.39997558519241921"/>
      <name val="Calibri"/>
      <family val="2"/>
      <charset val="238"/>
      <scheme val="minor"/>
    </font>
    <font>
      <b/>
      <vertAlign val="superscript"/>
      <sz val="10"/>
      <color theme="3" tint="0.39997558519241921"/>
      <name val="Calibri"/>
      <family val="2"/>
      <charset val="238"/>
    </font>
    <font>
      <b/>
      <sz val="10"/>
      <color theme="3" tint="0.39997558519241921"/>
      <name val="Calibri"/>
      <family val="2"/>
      <charset val="238"/>
    </font>
    <font>
      <sz val="8"/>
      <name val="Arial"/>
      <family val="2"/>
      <charset val="238"/>
    </font>
    <font>
      <b/>
      <sz val="8"/>
      <color rgb="FF7030A0"/>
      <name val="Calibri"/>
      <family val="2"/>
      <charset val="238"/>
      <scheme val="minor"/>
    </font>
    <font>
      <b/>
      <sz val="8"/>
      <color indexed="9"/>
      <name val="Calibri"/>
      <family val="2"/>
      <charset val="238"/>
      <scheme val="minor"/>
    </font>
    <font>
      <b/>
      <sz val="7"/>
      <color indexed="9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i/>
      <vertAlign val="superscript"/>
      <sz val="1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</fonts>
  <fills count="56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58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7030A0"/>
        <bgColor indexed="64"/>
      </patternFill>
    </fill>
  </fills>
  <borders count="34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/>
      <right/>
      <top/>
      <bottom style="thick">
        <color rgb="FF7030A0"/>
      </bottom>
      <diagonal/>
    </border>
    <border>
      <left/>
      <right/>
      <top/>
      <bottom style="double">
        <color rgb="FF7030A0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/>
      <bottom style="thick">
        <color theme="3" tint="-0.499984740745262"/>
      </bottom>
      <diagonal/>
    </border>
    <border>
      <left/>
      <right/>
      <top style="thick">
        <color theme="3" tint="-0.499984740745262"/>
      </top>
      <bottom style="double">
        <color theme="3" tint="-0.499984740745262"/>
      </bottom>
      <diagonal/>
    </border>
    <border>
      <left/>
      <right/>
      <top style="thin">
        <color theme="3" tint="-0.24994659260841701"/>
      </top>
      <bottom style="thin">
        <color indexed="64"/>
      </bottom>
      <diagonal/>
    </border>
    <border>
      <left/>
      <right/>
      <top/>
      <bottom style="double">
        <color theme="3" tint="-0.499984740745262"/>
      </bottom>
      <diagonal/>
    </border>
    <border>
      <left/>
      <right/>
      <top/>
      <bottom style="thin">
        <color theme="7" tint="-0.24994659260841701"/>
      </bottom>
      <diagonal/>
    </border>
    <border>
      <left style="thin">
        <color theme="7" tint="-0.24994659260841701"/>
      </left>
      <right style="thin">
        <color indexed="9"/>
      </right>
      <top style="thin">
        <color theme="7" tint="-0.24994659260841701"/>
      </top>
      <bottom/>
      <diagonal/>
    </border>
    <border>
      <left style="thin">
        <color theme="7" tint="-0.24994659260841701"/>
      </left>
      <right style="thin">
        <color indexed="9"/>
      </right>
      <top/>
      <bottom/>
      <diagonal/>
    </border>
    <border>
      <left/>
      <right/>
      <top/>
      <bottom style="thin">
        <color indexed="12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3" tint="-0.24994659260841701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10">
    <xf numFmtId="0" fontId="0" fillId="2" borderId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8" borderId="0" applyNumberFormat="0" applyBorder="0" applyAlignment="0" applyProtection="0"/>
    <xf numFmtId="0" fontId="11" fillId="16" borderId="0" applyNumberFormat="0" applyBorder="0" applyAlignment="0" applyProtection="0"/>
    <xf numFmtId="0" fontId="10" fillId="9" borderId="0" applyNumberFormat="0" applyBorder="0" applyAlignment="0" applyProtection="0"/>
    <xf numFmtId="0" fontId="10" fillId="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0" fillId="6" borderId="0" applyNumberFormat="0" applyBorder="0" applyAlignment="0" applyProtection="0"/>
    <xf numFmtId="0" fontId="10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0" fillId="22" borderId="0" applyNumberFormat="0" applyBorder="0" applyAlignment="0" applyProtection="0"/>
    <xf numFmtId="0" fontId="12" fillId="20" borderId="0" applyNumberFormat="0" applyBorder="0" applyAlignment="0" applyProtection="0"/>
    <xf numFmtId="0" fontId="13" fillId="23" borderId="1" applyNumberFormat="0" applyAlignment="0" applyProtection="0"/>
    <xf numFmtId="0" fontId="14" fillId="15" borderId="2" applyNumberFormat="0" applyAlignment="0" applyProtection="0"/>
    <xf numFmtId="0" fontId="15" fillId="24" borderId="0" applyNumberFormat="0" applyBorder="0" applyAlignment="0" applyProtection="0"/>
    <xf numFmtId="0" fontId="15" fillId="25" borderId="0" applyNumberFormat="0" applyBorder="0" applyAlignment="0" applyProtection="0"/>
    <xf numFmtId="0" fontId="15" fillId="26" borderId="0" applyNumberFormat="0" applyBorder="0" applyAlignment="0" applyProtection="0"/>
    <xf numFmtId="0" fontId="16" fillId="13" borderId="0" applyNumberFormat="0" applyBorder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21" borderId="1" applyNumberFormat="0" applyAlignment="0" applyProtection="0"/>
    <xf numFmtId="0" fontId="21" fillId="0" borderId="6" applyNumberFormat="0" applyFill="0" applyAlignment="0" applyProtection="0"/>
    <xf numFmtId="0" fontId="22" fillId="21" borderId="0" applyNumberFormat="0" applyBorder="0" applyAlignment="0" applyProtection="0"/>
    <xf numFmtId="0" fontId="1" fillId="20" borderId="1" applyNumberFormat="0" applyFont="0" applyAlignment="0" applyProtection="0"/>
    <xf numFmtId="0" fontId="23" fillId="23" borderId="7" applyNumberFormat="0" applyAlignment="0" applyProtection="0"/>
    <xf numFmtId="4" fontId="3" fillId="27" borderId="1" applyNumberFormat="0" applyProtection="0">
      <alignment vertical="center"/>
    </xf>
    <xf numFmtId="4" fontId="26" fillId="28" borderId="1" applyNumberFormat="0" applyProtection="0">
      <alignment vertical="center"/>
    </xf>
    <xf numFmtId="4" fontId="3" fillId="28" borderId="1" applyNumberFormat="0" applyProtection="0">
      <alignment horizontal="left" vertical="center" indent="1"/>
    </xf>
    <xf numFmtId="0" fontId="7" fillId="27" borderId="8" applyNumberFormat="0" applyProtection="0">
      <alignment horizontal="left" vertical="top" indent="1"/>
    </xf>
    <xf numFmtId="4" fontId="3" fillId="29" borderId="1" applyNumberFormat="0" applyProtection="0">
      <alignment horizontal="left" vertical="center" indent="1"/>
    </xf>
    <xf numFmtId="4" fontId="3" fillId="30" borderId="1" applyNumberFormat="0" applyProtection="0">
      <alignment horizontal="right" vertical="center"/>
    </xf>
    <xf numFmtId="4" fontId="3" fillId="31" borderId="1" applyNumberFormat="0" applyProtection="0">
      <alignment horizontal="right" vertical="center"/>
    </xf>
    <xf numFmtId="4" fontId="3" fillId="32" borderId="9" applyNumberFormat="0" applyProtection="0">
      <alignment horizontal="right" vertical="center"/>
    </xf>
    <xf numFmtId="4" fontId="3" fillId="33" borderId="1" applyNumberFormat="0" applyProtection="0">
      <alignment horizontal="right" vertical="center"/>
    </xf>
    <xf numFmtId="4" fontId="3" fillId="34" borderId="1" applyNumberFormat="0" applyProtection="0">
      <alignment horizontal="right" vertical="center"/>
    </xf>
    <xf numFmtId="4" fontId="3" fillId="35" borderId="1" applyNumberFormat="0" applyProtection="0">
      <alignment horizontal="right" vertical="center"/>
    </xf>
    <xf numFmtId="4" fontId="3" fillId="36" borderId="1" applyNumberFormat="0" applyProtection="0">
      <alignment horizontal="right" vertical="center"/>
    </xf>
    <xf numFmtId="4" fontId="3" fillId="37" borderId="1" applyNumberFormat="0" applyProtection="0">
      <alignment horizontal="right" vertical="center"/>
    </xf>
    <xf numFmtId="4" fontId="3" fillId="38" borderId="1" applyNumberFormat="0" applyProtection="0">
      <alignment horizontal="right" vertical="center"/>
    </xf>
    <xf numFmtId="4" fontId="3" fillId="39" borderId="9" applyNumberFormat="0" applyProtection="0">
      <alignment horizontal="left" vertical="center" indent="1"/>
    </xf>
    <xf numFmtId="4" fontId="6" fillId="40" borderId="9" applyNumberFormat="0" applyProtection="0">
      <alignment horizontal="left" vertical="center" indent="1"/>
    </xf>
    <xf numFmtId="4" fontId="6" fillId="40" borderId="9" applyNumberFormat="0" applyProtection="0">
      <alignment horizontal="left" vertical="center" indent="1"/>
    </xf>
    <xf numFmtId="4" fontId="3" fillId="41" borderId="1" applyNumberFormat="0" applyProtection="0">
      <alignment horizontal="right" vertical="center"/>
    </xf>
    <xf numFmtId="4" fontId="3" fillId="42" borderId="9" applyNumberFormat="0" applyProtection="0">
      <alignment horizontal="left" vertical="center" indent="1"/>
    </xf>
    <xf numFmtId="4" fontId="3" fillId="41" borderId="9" applyNumberFormat="0" applyProtection="0">
      <alignment horizontal="left" vertical="center" indent="1"/>
    </xf>
    <xf numFmtId="0" fontId="3" fillId="43" borderId="1" applyNumberFormat="0" applyProtection="0">
      <alignment horizontal="left" vertical="center" indent="1"/>
    </xf>
    <xf numFmtId="0" fontId="1" fillId="40" borderId="8" applyNumberFormat="0" applyProtection="0">
      <alignment horizontal="left" vertical="top" indent="1"/>
    </xf>
    <xf numFmtId="0" fontId="3" fillId="44" borderId="1" applyNumberFormat="0" applyProtection="0">
      <alignment horizontal="left" vertical="center" indent="1"/>
    </xf>
    <xf numFmtId="0" fontId="1" fillId="41" borderId="8" applyNumberFormat="0" applyProtection="0">
      <alignment horizontal="left" vertical="top" indent="1"/>
    </xf>
    <xf numFmtId="0" fontId="3" fillId="45" borderId="1" applyNumberFormat="0" applyProtection="0">
      <alignment horizontal="left" vertical="center" indent="1"/>
    </xf>
    <xf numFmtId="0" fontId="1" fillId="45" borderId="8" applyNumberFormat="0" applyProtection="0">
      <alignment horizontal="left" vertical="top" indent="1"/>
    </xf>
    <xf numFmtId="0" fontId="3" fillId="42" borderId="1" applyNumberFormat="0" applyProtection="0">
      <alignment horizontal="left" vertical="center" indent="1"/>
    </xf>
    <xf numFmtId="0" fontId="1" fillId="42" borderId="8" applyNumberFormat="0" applyProtection="0">
      <alignment horizontal="left" vertical="top" indent="1"/>
    </xf>
    <xf numFmtId="0" fontId="1" fillId="46" borderId="10" applyNumberFormat="0">
      <protection locked="0"/>
    </xf>
    <xf numFmtId="0" fontId="4" fillId="40" borderId="11" applyBorder="0"/>
    <xf numFmtId="4" fontId="5" fillId="47" borderId="8" applyNumberFormat="0" applyProtection="0">
      <alignment vertical="center"/>
    </xf>
    <xf numFmtId="4" fontId="26" fillId="48" borderId="12" applyNumberFormat="0" applyProtection="0">
      <alignment vertical="center"/>
    </xf>
    <xf numFmtId="4" fontId="5" fillId="43" borderId="8" applyNumberFormat="0" applyProtection="0">
      <alignment horizontal="left" vertical="center" indent="1"/>
    </xf>
    <xf numFmtId="0" fontId="5" fillId="47" borderId="8" applyNumberFormat="0" applyProtection="0">
      <alignment horizontal="left" vertical="top" indent="1"/>
    </xf>
    <xf numFmtId="4" fontId="3" fillId="0" borderId="1" applyNumberFormat="0" applyProtection="0">
      <alignment horizontal="right" vertical="center"/>
    </xf>
    <xf numFmtId="4" fontId="26" fillId="49" borderId="1" applyNumberFormat="0" applyProtection="0">
      <alignment horizontal="right" vertical="center"/>
    </xf>
    <xf numFmtId="4" fontId="3" fillId="29" borderId="1" applyNumberFormat="0" applyProtection="0">
      <alignment horizontal="left" vertical="center" indent="1"/>
    </xf>
    <xf numFmtId="0" fontId="5" fillId="41" borderId="8" applyNumberFormat="0" applyProtection="0">
      <alignment horizontal="left" vertical="top" indent="1"/>
    </xf>
    <xf numFmtId="4" fontId="8" fillId="50" borderId="9" applyNumberFormat="0" applyProtection="0">
      <alignment horizontal="left" vertical="center" indent="1"/>
    </xf>
    <xf numFmtId="0" fontId="3" fillId="51" borderId="12"/>
    <xf numFmtId="4" fontId="9" fillId="46" borderId="1" applyNumberFormat="0" applyProtection="0">
      <alignment horizontal="right" vertical="center"/>
    </xf>
    <xf numFmtId="0" fontId="24" fillId="0" borderId="0" applyNumberFormat="0" applyFill="0" applyBorder="0" applyAlignment="0" applyProtection="0"/>
    <xf numFmtId="0" fontId="15" fillId="0" borderId="13" applyNumberFormat="0" applyFill="0" applyAlignment="0" applyProtection="0"/>
    <xf numFmtId="0" fontId="25" fillId="0" borderId="0" applyNumberFormat="0" applyFill="0" applyBorder="0" applyAlignment="0" applyProtection="0"/>
    <xf numFmtId="0" fontId="11" fillId="13" borderId="0" applyNumberFormat="0" applyBorder="0" applyAlignment="0" applyProtection="0"/>
    <xf numFmtId="0" fontId="21" fillId="21" borderId="0" applyNumberFormat="0" applyBorder="0" applyAlignment="0" applyProtection="0"/>
    <xf numFmtId="4" fontId="1" fillId="27" borderId="1" applyNumberFormat="0" applyProtection="0">
      <alignment vertical="center"/>
    </xf>
    <xf numFmtId="4" fontId="1" fillId="28" borderId="1" applyNumberFormat="0" applyProtection="0">
      <alignment horizontal="left" vertical="center" indent="1"/>
    </xf>
    <xf numFmtId="4" fontId="1" fillId="29" borderId="1" applyNumberFormat="0" applyProtection="0">
      <alignment horizontal="left" vertical="center" indent="1"/>
    </xf>
    <xf numFmtId="4" fontId="1" fillId="30" borderId="1" applyNumberFormat="0" applyProtection="0">
      <alignment horizontal="right" vertical="center"/>
    </xf>
    <xf numFmtId="4" fontId="1" fillId="31" borderId="1" applyNumberFormat="0" applyProtection="0">
      <alignment horizontal="right" vertical="center"/>
    </xf>
    <xf numFmtId="4" fontId="1" fillId="32" borderId="9" applyNumberFormat="0" applyProtection="0">
      <alignment horizontal="right" vertical="center"/>
    </xf>
    <xf numFmtId="4" fontId="1" fillId="33" borderId="1" applyNumberFormat="0" applyProtection="0">
      <alignment horizontal="right" vertical="center"/>
    </xf>
    <xf numFmtId="4" fontId="1" fillId="34" borderId="1" applyNumberFormat="0" applyProtection="0">
      <alignment horizontal="right" vertical="center"/>
    </xf>
    <xf numFmtId="4" fontId="1" fillId="35" borderId="1" applyNumberFormat="0" applyProtection="0">
      <alignment horizontal="right" vertical="center"/>
    </xf>
    <xf numFmtId="4" fontId="1" fillId="36" borderId="1" applyNumberFormat="0" applyProtection="0">
      <alignment horizontal="right" vertical="center"/>
    </xf>
    <xf numFmtId="4" fontId="1" fillId="37" borderId="1" applyNumberFormat="0" applyProtection="0">
      <alignment horizontal="right" vertical="center"/>
    </xf>
    <xf numFmtId="4" fontId="1" fillId="38" borderId="1" applyNumberFormat="0" applyProtection="0">
      <alignment horizontal="right" vertical="center"/>
    </xf>
    <xf numFmtId="4" fontId="1" fillId="39" borderId="9" applyNumberFormat="0" applyProtection="0">
      <alignment horizontal="left" vertical="center" indent="1"/>
    </xf>
    <xf numFmtId="4" fontId="1" fillId="41" borderId="1" applyNumberFormat="0" applyProtection="0">
      <alignment horizontal="right" vertical="center"/>
    </xf>
    <xf numFmtId="4" fontId="1" fillId="42" borderId="9" applyNumberFormat="0" applyProtection="0">
      <alignment horizontal="left" vertical="center" indent="1"/>
    </xf>
    <xf numFmtId="4" fontId="1" fillId="41" borderId="9" applyNumberFormat="0" applyProtection="0">
      <alignment horizontal="left" vertical="center" indent="1"/>
    </xf>
    <xf numFmtId="0" fontId="1" fillId="43" borderId="1" applyNumberFormat="0" applyProtection="0">
      <alignment horizontal="left" vertical="center" indent="1"/>
    </xf>
    <xf numFmtId="0" fontId="1" fillId="44" borderId="1" applyNumberFormat="0" applyProtection="0">
      <alignment horizontal="left" vertical="center" indent="1"/>
    </xf>
    <xf numFmtId="0" fontId="1" fillId="45" borderId="1" applyNumberFormat="0" applyProtection="0">
      <alignment horizontal="left" vertical="center" indent="1"/>
    </xf>
    <xf numFmtId="0" fontId="1" fillId="42" borderId="1" applyNumberFormat="0" applyProtection="0">
      <alignment horizontal="left" vertical="center" indent="1"/>
    </xf>
    <xf numFmtId="4" fontId="1" fillId="0" borderId="1" applyNumberFormat="0" applyProtection="0">
      <alignment horizontal="right" vertical="center"/>
    </xf>
    <xf numFmtId="4" fontId="1" fillId="29" borderId="1" applyNumberFormat="0" applyProtection="0">
      <alignment horizontal="left" vertical="center" indent="1"/>
    </xf>
    <xf numFmtId="0" fontId="1" fillId="51" borderId="12"/>
  </cellStyleXfs>
  <cellXfs count="154">
    <xf numFmtId="0" fontId="0" fillId="2" borderId="0" xfId="0"/>
    <xf numFmtId="0" fontId="0" fillId="49" borderId="14" xfId="0" applyFill="1" applyBorder="1"/>
    <xf numFmtId="0" fontId="2" fillId="52" borderId="0" xfId="0" applyFont="1" applyFill="1"/>
    <xf numFmtId="164" fontId="28" fillId="0" borderId="0" xfId="0" applyNumberFormat="1" applyFont="1" applyFill="1" applyBorder="1" applyAlignment="1" applyProtection="1">
      <alignment horizontal="right" wrapText="1"/>
      <protection hidden="1"/>
    </xf>
    <xf numFmtId="164" fontId="29" fillId="0" borderId="0" xfId="0" applyNumberFormat="1" applyFont="1" applyFill="1" applyBorder="1" applyAlignment="1" applyProtection="1">
      <alignment horizontal="right" wrapText="1"/>
      <protection hidden="1"/>
    </xf>
    <xf numFmtId="3" fontId="28" fillId="0" borderId="0" xfId="0" quotePrefix="1" applyNumberFormat="1" applyFont="1" applyFill="1" applyBorder="1" applyAlignment="1" applyProtection="1">
      <alignment horizontal="left" wrapText="1"/>
      <protection hidden="1"/>
    </xf>
    <xf numFmtId="3" fontId="28" fillId="0" borderId="0" xfId="0" applyNumberFormat="1" applyFont="1" applyFill="1" applyAlignment="1">
      <alignment horizontal="right"/>
    </xf>
    <xf numFmtId="0" fontId="28" fillId="0" borderId="0" xfId="0" applyFont="1" applyFill="1" applyBorder="1" applyAlignment="1" applyProtection="1">
      <alignment horizontal="left" wrapText="1"/>
      <protection hidden="1"/>
    </xf>
    <xf numFmtId="0" fontId="28" fillId="0" borderId="0" xfId="0" quotePrefix="1" applyFont="1" applyFill="1" applyBorder="1" applyAlignment="1" applyProtection="1">
      <alignment horizontal="left" wrapText="1"/>
      <protection hidden="1"/>
    </xf>
    <xf numFmtId="3" fontId="28" fillId="0" borderId="0" xfId="0" applyNumberFormat="1" applyFont="1" applyFill="1" applyBorder="1" applyAlignment="1" applyProtection="1">
      <alignment horizontal="right" wrapText="1"/>
      <protection hidden="1"/>
    </xf>
    <xf numFmtId="0" fontId="29" fillId="0" borderId="0" xfId="0" quotePrefix="1" applyFont="1" applyFill="1" applyBorder="1" applyAlignment="1" applyProtection="1">
      <alignment horizontal="left" wrapText="1"/>
      <protection hidden="1"/>
    </xf>
    <xf numFmtId="0" fontId="29" fillId="0" borderId="0" xfId="0" applyFont="1" applyFill="1" applyBorder="1" applyAlignment="1" applyProtection="1">
      <alignment horizontal="left" wrapText="1" indent="1"/>
      <protection hidden="1"/>
    </xf>
    <xf numFmtId="3" fontId="28" fillId="0" borderId="0" xfId="0" applyNumberFormat="1" applyFont="1" applyFill="1"/>
    <xf numFmtId="0" fontId="28" fillId="0" borderId="0" xfId="0" quotePrefix="1" applyFont="1" applyFill="1" applyBorder="1" applyAlignment="1" applyProtection="1">
      <alignment horizontal="left" vertical="center" wrapText="1"/>
      <protection hidden="1"/>
    </xf>
    <xf numFmtId="49" fontId="28" fillId="0" borderId="0" xfId="0" applyNumberFormat="1" applyFont="1" applyFill="1" applyBorder="1" applyAlignment="1" applyProtection="1">
      <alignment horizontal="left" wrapText="1"/>
      <protection hidden="1"/>
    </xf>
    <xf numFmtId="3" fontId="28" fillId="0" borderId="0" xfId="0" applyNumberFormat="1" applyFont="1" applyFill="1" applyBorder="1" applyAlignment="1" applyProtection="1">
      <alignment horizontal="left" wrapText="1"/>
      <protection hidden="1"/>
    </xf>
    <xf numFmtId="3" fontId="29" fillId="0" borderId="0" xfId="0" applyNumberFormat="1" applyFont="1" applyFill="1" applyAlignment="1">
      <alignment horizontal="right"/>
    </xf>
    <xf numFmtId="0" fontId="35" fillId="0" borderId="0" xfId="0" quotePrefix="1" applyFont="1" applyFill="1" applyBorder="1" applyAlignment="1" applyProtection="1">
      <alignment horizontal="left" wrapText="1"/>
      <protection hidden="1"/>
    </xf>
    <xf numFmtId="0" fontId="29" fillId="0" borderId="0" xfId="0" applyFont="1" applyFill="1" applyBorder="1" applyAlignment="1" applyProtection="1">
      <alignment horizontal="left" wrapText="1"/>
      <protection hidden="1"/>
    </xf>
    <xf numFmtId="164" fontId="28" fillId="0" borderId="0" xfId="0" applyNumberFormat="1" applyFont="1" applyFill="1" applyBorder="1" applyAlignment="1" applyProtection="1">
      <alignment horizontal="right" wrapText="1"/>
      <protection locked="0"/>
    </xf>
    <xf numFmtId="0" fontId="48" fillId="0" borderId="0" xfId="0" applyFont="1" applyFill="1" applyAlignment="1" applyProtection="1">
      <alignment horizontal="left" wrapText="1"/>
      <protection hidden="1"/>
    </xf>
    <xf numFmtId="0" fontId="0" fillId="0" borderId="0" xfId="0" applyFill="1"/>
    <xf numFmtId="164" fontId="45" fillId="0" borderId="15" xfId="0" applyNumberFormat="1" applyFont="1" applyFill="1" applyBorder="1" applyAlignment="1" applyProtection="1">
      <alignment horizontal="right" vertical="center" wrapText="1"/>
      <protection hidden="1"/>
    </xf>
    <xf numFmtId="164" fontId="45" fillId="0" borderId="16" xfId="0" applyNumberFormat="1" applyFont="1" applyFill="1" applyBorder="1" applyAlignment="1" applyProtection="1">
      <alignment horizontal="right" wrapText="1"/>
      <protection hidden="1"/>
    </xf>
    <xf numFmtId="164" fontId="46" fillId="0" borderId="0" xfId="0" applyNumberFormat="1" applyFont="1" applyFill="1" applyBorder="1" applyAlignment="1" applyProtection="1">
      <alignment horizontal="right" wrapText="1"/>
      <protection hidden="1"/>
    </xf>
    <xf numFmtId="3" fontId="29" fillId="0" borderId="0" xfId="0" applyNumberFormat="1" applyFont="1" applyFill="1" applyBorder="1" applyAlignment="1" applyProtection="1">
      <alignment horizontal="left" wrapText="1"/>
      <protection hidden="1"/>
    </xf>
    <xf numFmtId="164" fontId="47" fillId="0" borderId="0" xfId="0" applyNumberFormat="1" applyFont="1" applyFill="1" applyBorder="1" applyAlignment="1" applyProtection="1">
      <alignment horizontal="right" wrapText="1"/>
      <protection hidden="1"/>
    </xf>
    <xf numFmtId="3" fontId="30" fillId="0" borderId="0" xfId="0" applyNumberFormat="1" applyFont="1" applyFill="1" applyBorder="1" applyAlignment="1" applyProtection="1">
      <alignment horizontal="left" wrapText="1" indent="2"/>
      <protection hidden="1"/>
    </xf>
    <xf numFmtId="49" fontId="30" fillId="0" borderId="0" xfId="0" applyNumberFormat="1" applyFont="1" applyFill="1" applyBorder="1" applyAlignment="1" applyProtection="1">
      <alignment horizontal="left" wrapText="1" indent="2"/>
      <protection hidden="1"/>
    </xf>
    <xf numFmtId="0" fontId="31" fillId="0" borderId="0" xfId="0" applyFont="1" applyFill="1" applyBorder="1" applyAlignment="1" applyProtection="1">
      <alignment horizontal="left" wrapText="1"/>
      <protection hidden="1"/>
    </xf>
    <xf numFmtId="3" fontId="29" fillId="0" borderId="0" xfId="0" applyNumberFormat="1" applyFont="1" applyFill="1" applyBorder="1" applyAlignment="1" applyProtection="1">
      <alignment horizontal="left" wrapText="1" indent="1"/>
      <protection hidden="1"/>
    </xf>
    <xf numFmtId="0" fontId="28" fillId="0" borderId="0" xfId="0" applyFont="1" applyFill="1" applyAlignment="1" applyProtection="1">
      <alignment horizontal="left" vertical="center" wrapText="1"/>
      <protection hidden="1"/>
    </xf>
    <xf numFmtId="164" fontId="28" fillId="0" borderId="0" xfId="0" applyNumberFormat="1" applyFont="1" applyFill="1" applyAlignment="1" applyProtection="1">
      <alignment horizontal="right" wrapText="1"/>
      <protection hidden="1"/>
    </xf>
    <xf numFmtId="0" fontId="28" fillId="0" borderId="0" xfId="0" applyFont="1" applyFill="1"/>
    <xf numFmtId="0" fontId="28" fillId="0" borderId="0" xfId="0" quotePrefix="1" applyFont="1" applyFill="1" applyAlignment="1" applyProtection="1">
      <alignment horizontal="left" vertical="center" wrapText="1"/>
      <protection hidden="1"/>
    </xf>
    <xf numFmtId="3" fontId="29" fillId="0" borderId="0" xfId="0" quotePrefix="1" applyNumberFormat="1" applyFont="1" applyFill="1" applyBorder="1" applyAlignment="1" applyProtection="1">
      <alignment horizontal="left" vertical="center" wrapText="1"/>
      <protection hidden="1"/>
    </xf>
    <xf numFmtId="164" fontId="29" fillId="0" borderId="0" xfId="0" applyNumberFormat="1" applyFont="1" applyFill="1" applyBorder="1" applyAlignment="1" applyProtection="1">
      <alignment horizontal="right" wrapText="1"/>
      <protection locked="0"/>
    </xf>
    <xf numFmtId="0" fontId="28" fillId="0" borderId="0" xfId="0" quotePrefix="1" applyFont="1" applyFill="1" applyAlignment="1" applyProtection="1">
      <alignment horizontal="left" wrapText="1"/>
      <protection hidden="1"/>
    </xf>
    <xf numFmtId="0" fontId="35" fillId="0" borderId="0" xfId="0" applyFont="1" applyFill="1"/>
    <xf numFmtId="3" fontId="28" fillId="0" borderId="0" xfId="0" applyNumberFormat="1" applyFont="1" applyFill="1" applyAlignment="1" applyProtection="1">
      <alignment horizontal="center" vertical="center" wrapText="1"/>
      <protection hidden="1"/>
    </xf>
    <xf numFmtId="0" fontId="36" fillId="0" borderId="0" xfId="0" quotePrefix="1" applyFont="1" applyFill="1" applyAlignment="1" applyProtection="1">
      <alignment horizontal="left" vertical="center" wrapText="1"/>
      <protection hidden="1"/>
    </xf>
    <xf numFmtId="49" fontId="29" fillId="0" borderId="0" xfId="0" quotePrefix="1" applyNumberFormat="1" applyFont="1" applyFill="1" applyBorder="1" applyAlignment="1" applyProtection="1">
      <alignment horizontal="left" wrapText="1" indent="1"/>
      <protection hidden="1"/>
    </xf>
    <xf numFmtId="49" fontId="29" fillId="0" borderId="0" xfId="0" applyNumberFormat="1" applyFont="1" applyFill="1" applyBorder="1" applyAlignment="1" applyProtection="1">
      <alignment horizontal="left" wrapText="1" indent="1"/>
      <protection hidden="1"/>
    </xf>
    <xf numFmtId="0" fontId="35" fillId="0" borderId="0" xfId="0" applyFont="1" applyFill="1" applyBorder="1" applyAlignment="1" applyProtection="1">
      <alignment horizontal="left" wrapText="1"/>
      <protection hidden="1"/>
    </xf>
    <xf numFmtId="0" fontId="28" fillId="0" borderId="0" xfId="0" applyFont="1" applyFill="1" applyAlignment="1" applyProtection="1">
      <alignment vertical="center"/>
      <protection hidden="1"/>
    </xf>
    <xf numFmtId="3" fontId="28" fillId="0" borderId="0" xfId="0" applyNumberFormat="1" applyFont="1" applyFill="1" applyAlignment="1" applyProtection="1">
      <alignment horizontal="left" vertical="center" wrapText="1"/>
      <protection hidden="1"/>
    </xf>
    <xf numFmtId="0" fontId="46" fillId="0" borderId="0" xfId="0" applyFont="1" applyFill="1" applyAlignment="1" applyProtection="1">
      <alignment horizontal="center" vertical="center" wrapText="1"/>
      <protection hidden="1"/>
    </xf>
    <xf numFmtId="3" fontId="28" fillId="0" borderId="0" xfId="0" applyNumberFormat="1" applyFont="1" applyFill="1" applyAlignment="1" applyProtection="1">
      <alignment vertical="center" wrapText="1"/>
      <protection hidden="1"/>
    </xf>
    <xf numFmtId="0" fontId="49" fillId="0" borderId="20" xfId="0" applyFont="1" applyFill="1" applyBorder="1" applyAlignment="1" applyProtection="1">
      <alignment horizontal="left" vertical="center" wrapText="1"/>
      <protection hidden="1"/>
    </xf>
    <xf numFmtId="3" fontId="50" fillId="0" borderId="20" xfId="0" applyNumberFormat="1" applyFont="1" applyFill="1" applyBorder="1" applyAlignment="1" applyProtection="1">
      <alignment horizontal="right" vertical="center" wrapText="1"/>
      <protection hidden="1"/>
    </xf>
    <xf numFmtId="164" fontId="50" fillId="0" borderId="20" xfId="0" applyNumberFormat="1" applyFont="1" applyFill="1" applyBorder="1" applyAlignment="1" applyProtection="1">
      <alignment horizontal="right" vertical="center" wrapText="1"/>
      <protection hidden="1"/>
    </xf>
    <xf numFmtId="0" fontId="49" fillId="0" borderId="18" xfId="0" applyFont="1" applyFill="1" applyBorder="1" applyAlignment="1" applyProtection="1">
      <alignment horizontal="left" vertical="center" wrapText="1"/>
      <protection hidden="1"/>
    </xf>
    <xf numFmtId="3" fontId="49" fillId="0" borderId="18" xfId="0" applyNumberFormat="1" applyFont="1" applyFill="1" applyBorder="1" applyAlignment="1" applyProtection="1">
      <alignment horizontal="right" vertical="center" wrapText="1"/>
      <protection hidden="1"/>
    </xf>
    <xf numFmtId="164" fontId="49" fillId="0" borderId="18" xfId="0" applyNumberFormat="1" applyFont="1" applyFill="1" applyBorder="1" applyAlignment="1" applyProtection="1">
      <alignment horizontal="right" vertical="center" wrapText="1"/>
      <protection hidden="1"/>
    </xf>
    <xf numFmtId="0" fontId="49" fillId="0" borderId="19" xfId="0" applyFont="1" applyFill="1" applyBorder="1" applyAlignment="1" applyProtection="1">
      <alignment horizontal="left" wrapText="1"/>
      <protection hidden="1"/>
    </xf>
    <xf numFmtId="3" fontId="49" fillId="0" borderId="19" xfId="0" applyNumberFormat="1" applyFont="1" applyFill="1" applyBorder="1" applyAlignment="1" applyProtection="1">
      <alignment horizontal="right" wrapText="1"/>
      <protection hidden="1"/>
    </xf>
    <xf numFmtId="164" fontId="49" fillId="0" borderId="19" xfId="0" applyNumberFormat="1" applyFont="1" applyFill="1" applyBorder="1" applyAlignment="1" applyProtection="1">
      <alignment horizontal="right" wrapText="1"/>
      <protection hidden="1"/>
    </xf>
    <xf numFmtId="0" fontId="49" fillId="0" borderId="21" xfId="0" applyFont="1" applyFill="1" applyBorder="1" applyAlignment="1" applyProtection="1">
      <alignment horizontal="left" wrapText="1"/>
      <protection hidden="1"/>
    </xf>
    <xf numFmtId="3" fontId="49" fillId="0" borderId="21" xfId="0" applyNumberFormat="1" applyFont="1" applyFill="1" applyBorder="1" applyAlignment="1" applyProtection="1">
      <alignment horizontal="right" wrapText="1"/>
      <protection hidden="1"/>
    </xf>
    <xf numFmtId="164" fontId="49" fillId="0" borderId="21" xfId="0" applyNumberFormat="1" applyFont="1" applyFill="1" applyBorder="1" applyAlignment="1" applyProtection="1">
      <alignment horizontal="right" wrapText="1"/>
      <protection hidden="1"/>
    </xf>
    <xf numFmtId="3" fontId="29" fillId="0" borderId="0" xfId="0" applyNumberFormat="1" applyFont="1" applyFill="1" applyBorder="1" applyAlignment="1" applyProtection="1">
      <alignment horizontal="right" wrapText="1"/>
      <protection hidden="1"/>
    </xf>
    <xf numFmtId="0" fontId="35" fillId="0" borderId="0" xfId="0" quotePrefix="1" applyFont="1" applyFill="1" applyAlignment="1" applyProtection="1">
      <alignment vertical="center" wrapText="1"/>
      <protection hidden="1"/>
    </xf>
    <xf numFmtId="0" fontId="35" fillId="0" borderId="0" xfId="0" applyFont="1" applyFill="1" applyAlignment="1" applyProtection="1">
      <alignment vertical="center" wrapText="1"/>
      <protection hidden="1"/>
    </xf>
    <xf numFmtId="0" fontId="35" fillId="0" borderId="0" xfId="0" applyFont="1" applyFill="1" applyBorder="1" applyAlignment="1" applyProtection="1">
      <alignment wrapText="1"/>
      <protection hidden="1"/>
    </xf>
    <xf numFmtId="3" fontId="28" fillId="0" borderId="0" xfId="0" applyNumberFormat="1" applyFont="1" applyFill="1" applyBorder="1" applyAlignment="1" applyProtection="1">
      <alignment horizontal="right" vertical="center" wrapText="1"/>
      <protection hidden="1"/>
    </xf>
    <xf numFmtId="0" fontId="27" fillId="0" borderId="0" xfId="0" applyFont="1" applyFill="1" applyBorder="1" applyAlignment="1" applyProtection="1">
      <alignment horizontal="center" vertical="center" wrapText="1"/>
      <protection hidden="1"/>
    </xf>
    <xf numFmtId="0" fontId="28" fillId="0" borderId="0" xfId="0" applyFont="1" applyFill="1" applyProtection="1">
      <protection hidden="1"/>
    </xf>
    <xf numFmtId="0" fontId="32" fillId="0" borderId="0" xfId="0" applyFont="1" applyFill="1" applyProtection="1">
      <protection hidden="1"/>
    </xf>
    <xf numFmtId="0" fontId="32" fillId="0" borderId="0" xfId="0" applyFont="1" applyFill="1" applyAlignment="1" applyProtection="1">
      <protection hidden="1"/>
    </xf>
    <xf numFmtId="0" fontId="28" fillId="0" borderId="0" xfId="0" applyFont="1" applyFill="1" applyAlignment="1" applyProtection="1">
      <alignment vertical="center" wrapText="1"/>
      <protection hidden="1"/>
    </xf>
    <xf numFmtId="0" fontId="28" fillId="0" borderId="0" xfId="0" quotePrefix="1" applyFont="1" applyFill="1" applyAlignment="1" applyProtection="1">
      <alignment wrapText="1"/>
      <protection hidden="1"/>
    </xf>
    <xf numFmtId="3" fontId="28" fillId="0" borderId="0" xfId="0" applyNumberFormat="1" applyFont="1" applyFill="1" applyAlignment="1" applyProtection="1">
      <alignment horizontal="right" wrapText="1"/>
      <protection hidden="1"/>
    </xf>
    <xf numFmtId="0" fontId="28" fillId="0" borderId="0" xfId="0" applyFont="1" applyFill="1" applyAlignment="1" applyProtection="1">
      <protection hidden="1"/>
    </xf>
    <xf numFmtId="0" fontId="28" fillId="0" borderId="0" xfId="0" applyFont="1" applyFill="1" applyAlignment="1" applyProtection="1">
      <alignment wrapText="1"/>
      <protection hidden="1"/>
    </xf>
    <xf numFmtId="0" fontId="28" fillId="0" borderId="0" xfId="0" quotePrefix="1" applyFont="1" applyFill="1" applyAlignment="1" applyProtection="1">
      <protection hidden="1"/>
    </xf>
    <xf numFmtId="0" fontId="28" fillId="0" borderId="0" xfId="0" quotePrefix="1" applyFont="1" applyFill="1" applyAlignment="1" applyProtection="1">
      <alignment vertical="center" wrapText="1"/>
      <protection hidden="1"/>
    </xf>
    <xf numFmtId="0" fontId="28" fillId="0" borderId="0" xfId="0" quotePrefix="1" applyFont="1" applyFill="1" applyBorder="1" applyAlignment="1" applyProtection="1">
      <alignment wrapText="1"/>
      <protection hidden="1"/>
    </xf>
    <xf numFmtId="0" fontId="35" fillId="0" borderId="0" xfId="0" applyFont="1" applyFill="1" applyProtection="1">
      <protection hidden="1"/>
    </xf>
    <xf numFmtId="0" fontId="45" fillId="0" borderId="0" xfId="0" applyFont="1" applyFill="1" applyBorder="1" applyAlignment="1" applyProtection="1">
      <alignment vertical="center" wrapText="1"/>
      <protection hidden="1"/>
    </xf>
    <xf numFmtId="3" fontId="45" fillId="0" borderId="0" xfId="0" applyNumberFormat="1" applyFont="1" applyFill="1" applyBorder="1" applyAlignment="1" applyProtection="1">
      <alignment horizontal="right" wrapText="1"/>
      <protection hidden="1"/>
    </xf>
    <xf numFmtId="0" fontId="54" fillId="0" borderId="0" xfId="0" applyFont="1" applyFill="1" applyBorder="1" applyAlignment="1" applyProtection="1">
      <alignment wrapText="1"/>
      <protection hidden="1"/>
    </xf>
    <xf numFmtId="0" fontId="54" fillId="0" borderId="0" xfId="0" applyFont="1" applyFill="1" applyBorder="1" applyAlignment="1" applyProtection="1">
      <alignment vertical="center" wrapText="1"/>
      <protection hidden="1"/>
    </xf>
    <xf numFmtId="0" fontId="28" fillId="0" borderId="0" xfId="0" applyFont="1" applyFill="1" applyAlignment="1" applyProtection="1">
      <alignment horizontal="right" wrapText="1"/>
      <protection hidden="1"/>
    </xf>
    <xf numFmtId="0" fontId="50" fillId="0" borderId="0" xfId="0" applyFont="1" applyFill="1" applyBorder="1" applyAlignment="1" applyProtection="1">
      <alignment horizontal="left" vertical="center" wrapText="1"/>
      <protection hidden="1"/>
    </xf>
    <xf numFmtId="0" fontId="53" fillId="0" borderId="0" xfId="0" applyFont="1" applyFill="1"/>
    <xf numFmtId="3" fontId="50" fillId="0" borderId="0" xfId="0" applyNumberFormat="1" applyFont="1" applyFill="1" applyBorder="1" applyAlignment="1" applyProtection="1">
      <alignment vertical="center" wrapText="1"/>
      <protection hidden="1"/>
    </xf>
    <xf numFmtId="3" fontId="28" fillId="0" borderId="0" xfId="0" applyNumberFormat="1" applyFont="1" applyFill="1" applyBorder="1" applyAlignment="1" applyProtection="1">
      <alignment wrapText="1"/>
      <protection hidden="1"/>
    </xf>
    <xf numFmtId="3" fontId="28" fillId="0" borderId="0" xfId="0" applyNumberFormat="1" applyFont="1" applyFill="1" applyAlignment="1" applyProtection="1">
      <alignment wrapText="1"/>
      <protection hidden="1"/>
    </xf>
    <xf numFmtId="164" fontId="50" fillId="0" borderId="0" xfId="0" applyNumberFormat="1" applyFont="1" applyFill="1" applyBorder="1" applyAlignment="1" applyProtection="1">
      <alignment vertical="center" wrapText="1"/>
      <protection hidden="1"/>
    </xf>
    <xf numFmtId="164" fontId="49" fillId="0" borderId="21" xfId="0" applyNumberFormat="1" applyFont="1" applyFill="1" applyBorder="1" applyAlignment="1" applyProtection="1">
      <alignment wrapText="1"/>
      <protection hidden="1"/>
    </xf>
    <xf numFmtId="164" fontId="28" fillId="0" borderId="0" xfId="0" applyNumberFormat="1" applyFont="1" applyFill="1" applyBorder="1" applyAlignment="1" applyProtection="1">
      <alignment wrapText="1"/>
      <protection hidden="1"/>
    </xf>
    <xf numFmtId="164" fontId="28" fillId="0" borderId="0" xfId="0" applyNumberFormat="1" applyFont="1" applyFill="1" applyAlignment="1" applyProtection="1">
      <alignment wrapText="1"/>
      <protection hidden="1"/>
    </xf>
    <xf numFmtId="3" fontId="49" fillId="0" borderId="21" xfId="0" applyNumberFormat="1" applyFont="1" applyFill="1" applyBorder="1" applyAlignment="1" applyProtection="1">
      <alignment wrapText="1"/>
      <protection hidden="1"/>
    </xf>
    <xf numFmtId="164" fontId="45" fillId="0" borderId="0" xfId="0" applyNumberFormat="1" applyFont="1" applyFill="1" applyBorder="1" applyAlignment="1" applyProtection="1">
      <alignment horizontal="right" wrapText="1"/>
      <protection hidden="1"/>
    </xf>
    <xf numFmtId="164" fontId="28" fillId="0" borderId="0" xfId="0" applyNumberFormat="1" applyFont="1" applyFill="1" applyBorder="1" applyAlignment="1" applyProtection="1">
      <alignment horizontal="right" vertical="center" wrapText="1"/>
      <protection hidden="1"/>
    </xf>
    <xf numFmtId="164" fontId="28" fillId="0" borderId="0" xfId="0" applyNumberFormat="1" applyFont="1" applyFill="1" applyAlignment="1">
      <alignment horizontal="right"/>
    </xf>
    <xf numFmtId="164" fontId="28" fillId="0" borderId="0" xfId="0" applyNumberFormat="1" applyFont="1" applyFill="1"/>
    <xf numFmtId="165" fontId="28" fillId="0" borderId="0" xfId="0" applyNumberFormat="1" applyFont="1" applyFill="1" applyAlignment="1">
      <alignment horizontal="right"/>
    </xf>
    <xf numFmtId="165" fontId="28" fillId="0" borderId="0" xfId="0" applyNumberFormat="1" applyFont="1" applyFill="1"/>
    <xf numFmtId="164" fontId="29" fillId="0" borderId="0" xfId="0" applyNumberFormat="1" applyFont="1" applyFill="1" applyAlignment="1">
      <alignment horizontal="right"/>
    </xf>
    <xf numFmtId="164" fontId="28" fillId="0" borderId="0" xfId="0" applyNumberFormat="1" applyFont="1" applyFill="1" applyAlignment="1">
      <alignment horizontal="right" indent="1"/>
    </xf>
    <xf numFmtId="164" fontId="29" fillId="0" borderId="0" xfId="0" applyNumberFormat="1" applyFont="1" applyFill="1" applyAlignment="1">
      <alignment horizontal="right" indent="1"/>
    </xf>
    <xf numFmtId="164" fontId="50" fillId="0" borderId="27" xfId="0" applyNumberFormat="1" applyFont="1" applyFill="1" applyBorder="1" applyAlignment="1" applyProtection="1">
      <alignment horizontal="right" vertical="center" wrapText="1"/>
      <protection hidden="1"/>
    </xf>
    <xf numFmtId="164" fontId="44" fillId="0" borderId="27" xfId="0" applyNumberFormat="1" applyFont="1" applyFill="1" applyBorder="1" applyAlignment="1" applyProtection="1">
      <alignment horizontal="right" vertical="center" wrapText="1"/>
      <protection hidden="1"/>
    </xf>
    <xf numFmtId="0" fontId="35" fillId="0" borderId="0" xfId="0" applyFont="1" applyFill="1" applyAlignment="1" applyProtection="1">
      <alignment horizontal="left" vertical="center"/>
      <protection hidden="1"/>
    </xf>
    <xf numFmtId="0" fontId="35" fillId="0" borderId="0" xfId="0" applyFont="1" applyFill="1" applyAlignment="1" applyProtection="1">
      <alignment horizontal="left" vertical="center" wrapText="1"/>
      <protection hidden="1"/>
    </xf>
    <xf numFmtId="0" fontId="28" fillId="0" borderId="0" xfId="0" quotePrefix="1" applyFont="1" applyFill="1" applyAlignment="1" applyProtection="1">
      <alignment horizontal="center" vertical="center" wrapText="1"/>
      <protection hidden="1"/>
    </xf>
    <xf numFmtId="0" fontId="41" fillId="0" borderId="0" xfId="0" quotePrefix="1" applyFont="1" applyFill="1" applyAlignment="1" applyProtection="1">
      <alignment horizontal="left" vertical="center" wrapText="1"/>
      <protection hidden="1"/>
    </xf>
    <xf numFmtId="0" fontId="28" fillId="0" borderId="0" xfId="0" applyFont="1" applyFill="1" applyAlignment="1" applyProtection="1">
      <alignment horizontal="center" vertical="center" wrapText="1"/>
      <protection hidden="1"/>
    </xf>
    <xf numFmtId="0" fontId="42" fillId="55" borderId="29" xfId="0" applyFont="1" applyFill="1" applyBorder="1" applyAlignment="1" applyProtection="1">
      <alignment horizontal="center" vertical="center" wrapText="1"/>
      <protection hidden="1"/>
    </xf>
    <xf numFmtId="0" fontId="55" fillId="55" borderId="29" xfId="0" applyFont="1" applyFill="1" applyBorder="1" applyAlignment="1" applyProtection="1">
      <alignment horizontal="center" vertical="center" wrapText="1"/>
      <protection hidden="1"/>
    </xf>
    <xf numFmtId="0" fontId="56" fillId="53" borderId="29" xfId="0" applyFont="1" applyFill="1" applyBorder="1" applyAlignment="1" applyProtection="1">
      <alignment horizontal="center" vertical="center" wrapText="1"/>
      <protection hidden="1"/>
    </xf>
    <xf numFmtId="0" fontId="56" fillId="54" borderId="29" xfId="0" applyFont="1" applyFill="1" applyBorder="1" applyAlignment="1" applyProtection="1">
      <alignment horizontal="center" vertical="center" wrapText="1"/>
      <protection hidden="1"/>
    </xf>
    <xf numFmtId="0" fontId="50" fillId="0" borderId="0" xfId="0" applyFont="1" applyFill="1" applyBorder="1" applyAlignment="1" applyProtection="1">
      <alignment vertical="center" wrapText="1"/>
      <protection hidden="1"/>
    </xf>
    <xf numFmtId="0" fontId="27" fillId="53" borderId="30" xfId="0" applyFont="1" applyFill="1" applyBorder="1" applyAlignment="1" applyProtection="1">
      <alignment horizontal="center" vertical="center" wrapText="1"/>
      <protection hidden="1"/>
    </xf>
    <xf numFmtId="0" fontId="42" fillId="53" borderId="29" xfId="0" applyFont="1" applyFill="1" applyBorder="1" applyAlignment="1" applyProtection="1">
      <alignment horizontal="center" vertical="center" wrapText="1"/>
      <protection hidden="1"/>
    </xf>
    <xf numFmtId="0" fontId="42" fillId="54" borderId="29" xfId="0" applyFont="1" applyFill="1" applyBorder="1" applyAlignment="1" applyProtection="1">
      <alignment horizontal="center" vertical="center" wrapText="1"/>
      <protection hidden="1"/>
    </xf>
    <xf numFmtId="0" fontId="27" fillId="54" borderId="30" xfId="0" applyFont="1" applyFill="1" applyBorder="1" applyAlignment="1" applyProtection="1">
      <alignment horizontal="center" vertical="center" wrapText="1"/>
      <protection hidden="1"/>
    </xf>
    <xf numFmtId="0" fontId="42" fillId="55" borderId="29" xfId="0" applyFont="1" applyFill="1" applyBorder="1" applyAlignment="1" applyProtection="1">
      <alignment horizontal="center" vertical="center" wrapText="1"/>
      <protection hidden="1"/>
    </xf>
    <xf numFmtId="0" fontId="50" fillId="0" borderId="0" xfId="0" applyFont="1" applyFill="1" applyBorder="1" applyAlignment="1" applyProtection="1">
      <alignment horizontal="center" vertical="center" wrapText="1"/>
      <protection hidden="1"/>
    </xf>
    <xf numFmtId="0" fontId="50" fillId="0" borderId="25" xfId="0" applyFont="1" applyFill="1" applyBorder="1" applyAlignment="1" applyProtection="1">
      <alignment horizontal="center" vertical="center" wrapText="1"/>
      <protection hidden="1"/>
    </xf>
    <xf numFmtId="0" fontId="27" fillId="53" borderId="26" xfId="0" applyFont="1" applyFill="1" applyBorder="1" applyAlignment="1" applyProtection="1">
      <alignment horizontal="center" vertical="center" wrapText="1"/>
      <protection hidden="1"/>
    </xf>
    <xf numFmtId="0" fontId="27" fillId="53" borderId="28" xfId="0" applyFont="1" applyFill="1" applyBorder="1" applyAlignment="1" applyProtection="1">
      <alignment horizontal="center" vertical="center" wrapText="1"/>
      <protection hidden="1"/>
    </xf>
    <xf numFmtId="0" fontId="27" fillId="53" borderId="29" xfId="0" applyFont="1" applyFill="1" applyBorder="1" applyAlignment="1" applyProtection="1">
      <alignment horizontal="center" vertical="center" wrapText="1"/>
      <protection hidden="1"/>
    </xf>
    <xf numFmtId="0" fontId="27" fillId="53" borderId="30" xfId="0" applyFont="1" applyFill="1" applyBorder="1" applyAlignment="1" applyProtection="1">
      <alignment horizontal="center" vertical="center" wrapText="1"/>
      <protection hidden="1"/>
    </xf>
    <xf numFmtId="0" fontId="27" fillId="53" borderId="31" xfId="0" applyFont="1" applyFill="1" applyBorder="1" applyAlignment="1" applyProtection="1">
      <alignment horizontal="center" vertical="center" wrapText="1"/>
      <protection hidden="1"/>
    </xf>
    <xf numFmtId="0" fontId="27" fillId="53" borderId="32" xfId="0" applyFont="1" applyFill="1" applyBorder="1" applyAlignment="1" applyProtection="1">
      <alignment horizontal="center" vertical="center" wrapText="1"/>
      <protection hidden="1"/>
    </xf>
    <xf numFmtId="0" fontId="35" fillId="0" borderId="0" xfId="0" quotePrefix="1" applyFont="1" applyFill="1" applyAlignment="1" applyProtection="1">
      <alignment horizontal="left" vertical="center" wrapText="1"/>
      <protection hidden="1"/>
    </xf>
    <xf numFmtId="0" fontId="35" fillId="0" borderId="0" xfId="0" applyFont="1" applyFill="1" applyAlignment="1" applyProtection="1">
      <alignment horizontal="left" vertical="center" wrapText="1"/>
      <protection hidden="1"/>
    </xf>
    <xf numFmtId="0" fontId="28" fillId="0" borderId="0" xfId="0" quotePrefix="1" applyFont="1" applyFill="1" applyAlignment="1" applyProtection="1">
      <alignment horizontal="center" vertical="center" wrapText="1"/>
      <protection hidden="1"/>
    </xf>
    <xf numFmtId="0" fontId="28" fillId="0" borderId="22" xfId="0" applyFont="1" applyFill="1" applyBorder="1" applyAlignment="1" applyProtection="1">
      <alignment horizontal="left" vertical="center" wrapText="1"/>
      <protection hidden="1"/>
    </xf>
    <xf numFmtId="0" fontId="28" fillId="0" borderId="0" xfId="0" applyFont="1" applyFill="1" applyBorder="1" applyAlignment="1" applyProtection="1">
      <alignment horizontal="left" vertical="center" wrapText="1"/>
      <protection hidden="1"/>
    </xf>
    <xf numFmtId="0" fontId="27" fillId="55" borderId="23" xfId="0" applyFont="1" applyFill="1" applyBorder="1" applyAlignment="1" applyProtection="1">
      <alignment horizontal="center" vertical="center" wrapText="1"/>
      <protection hidden="1"/>
    </xf>
    <xf numFmtId="0" fontId="27" fillId="55" borderId="24" xfId="0" applyFont="1" applyFill="1" applyBorder="1" applyAlignment="1" applyProtection="1">
      <alignment horizontal="center" vertical="center" wrapText="1"/>
      <protection hidden="1"/>
    </xf>
    <xf numFmtId="0" fontId="42" fillId="55" borderId="33" xfId="0" applyFont="1" applyFill="1" applyBorder="1" applyAlignment="1" applyProtection="1">
      <alignment horizontal="center" vertical="center" wrapText="1"/>
      <protection hidden="1"/>
    </xf>
    <xf numFmtId="0" fontId="42" fillId="55" borderId="29" xfId="0" applyFont="1" applyFill="1" applyBorder="1" applyAlignment="1" applyProtection="1">
      <alignment horizontal="center" vertical="center" wrapText="1"/>
      <protection hidden="1"/>
    </xf>
    <xf numFmtId="0" fontId="27" fillId="55" borderId="29" xfId="0" applyFont="1" applyFill="1" applyBorder="1" applyAlignment="1" applyProtection="1">
      <alignment horizontal="center" vertical="center" wrapText="1"/>
      <protection hidden="1"/>
    </xf>
    <xf numFmtId="0" fontId="50" fillId="0" borderId="0" xfId="0" applyFont="1" applyFill="1" applyAlignment="1" applyProtection="1">
      <alignment horizontal="center" wrapText="1"/>
      <protection hidden="1"/>
    </xf>
    <xf numFmtId="0" fontId="27" fillId="53" borderId="17" xfId="0" applyFont="1" applyFill="1" applyBorder="1" applyAlignment="1" applyProtection="1">
      <alignment horizontal="center" vertical="center" wrapText="1"/>
      <protection hidden="1"/>
    </xf>
    <xf numFmtId="3" fontId="32" fillId="0" borderId="0" xfId="0" applyNumberFormat="1" applyFont="1" applyFill="1" applyBorder="1" applyAlignment="1" applyProtection="1">
      <alignment horizontal="center" wrapText="1"/>
      <protection hidden="1"/>
    </xf>
    <xf numFmtId="0" fontId="32" fillId="0" borderId="0" xfId="0" applyFont="1" applyFill="1" applyAlignment="1" applyProtection="1">
      <alignment horizontal="center" wrapText="1"/>
      <protection hidden="1"/>
    </xf>
    <xf numFmtId="0" fontId="32" fillId="0" borderId="0" xfId="0" applyFont="1" applyFill="1" applyBorder="1" applyAlignment="1" applyProtection="1">
      <alignment horizontal="center" wrapText="1"/>
      <protection hidden="1"/>
    </xf>
    <xf numFmtId="0" fontId="41" fillId="0" borderId="0" xfId="0" quotePrefix="1" applyFont="1" applyFill="1" applyAlignment="1" applyProtection="1">
      <alignment horizontal="left" vertical="center" wrapText="1"/>
      <protection hidden="1"/>
    </xf>
    <xf numFmtId="0" fontId="41" fillId="0" borderId="0" xfId="0" applyFont="1" applyFill="1" applyAlignment="1" applyProtection="1">
      <alignment horizontal="left" vertical="center" wrapText="1"/>
      <protection hidden="1"/>
    </xf>
    <xf numFmtId="0" fontId="35" fillId="0" borderId="0" xfId="0" quotePrefix="1" applyFont="1" applyFill="1" applyAlignment="1" applyProtection="1">
      <alignment horizontal="center" vertical="center" wrapText="1"/>
      <protection hidden="1"/>
    </xf>
    <xf numFmtId="0" fontId="42" fillId="53" borderId="30" xfId="0" applyFont="1" applyFill="1" applyBorder="1" applyAlignment="1" applyProtection="1">
      <alignment horizontal="center" vertical="center" wrapText="1"/>
      <protection hidden="1"/>
    </xf>
    <xf numFmtId="0" fontId="42" fillId="53" borderId="31" xfId="0" applyFont="1" applyFill="1" applyBorder="1" applyAlignment="1" applyProtection="1">
      <alignment horizontal="center" vertical="center" wrapText="1"/>
      <protection hidden="1"/>
    </xf>
    <xf numFmtId="0" fontId="42" fillId="53" borderId="32" xfId="0" applyFont="1" applyFill="1" applyBorder="1" applyAlignment="1" applyProtection="1">
      <alignment horizontal="center" vertical="center" wrapText="1"/>
      <protection hidden="1"/>
    </xf>
    <xf numFmtId="0" fontId="42" fillId="54" borderId="30" xfId="0" applyFont="1" applyFill="1" applyBorder="1" applyAlignment="1" applyProtection="1">
      <alignment horizontal="center" vertical="center" wrapText="1"/>
      <protection hidden="1"/>
    </xf>
    <xf numFmtId="0" fontId="42" fillId="54" borderId="31" xfId="0" applyFont="1" applyFill="1" applyBorder="1" applyAlignment="1" applyProtection="1">
      <alignment horizontal="center" vertical="center" wrapText="1"/>
      <protection hidden="1"/>
    </xf>
    <xf numFmtId="0" fontId="42" fillId="54" borderId="32" xfId="0" applyFont="1" applyFill="1" applyBorder="1" applyAlignment="1" applyProtection="1">
      <alignment horizontal="center" vertical="center" wrapText="1"/>
      <protection hidden="1"/>
    </xf>
    <xf numFmtId="0" fontId="27" fillId="54" borderId="30" xfId="0" applyFont="1" applyFill="1" applyBorder="1" applyAlignment="1" applyProtection="1">
      <alignment horizontal="center" vertical="center" wrapText="1"/>
      <protection hidden="1"/>
    </xf>
    <xf numFmtId="0" fontId="27" fillId="54" borderId="32" xfId="0" applyFont="1" applyFill="1" applyBorder="1" applyAlignment="1" applyProtection="1">
      <alignment horizontal="center" vertical="center" wrapText="1"/>
      <protection hidden="1"/>
    </xf>
    <xf numFmtId="0" fontId="28" fillId="0" borderId="0" xfId="0" applyFont="1" applyFill="1" applyAlignment="1" applyProtection="1">
      <alignment horizontal="center" vertical="center" wrapText="1"/>
      <protection hidden="1"/>
    </xf>
  </cellXfs>
  <cellStyles count="110">
    <cellStyle name="Accent1 - 20%" xfId="2"/>
    <cellStyle name="Accent1 - 40%" xfId="3"/>
    <cellStyle name="Accent1 - 60%" xfId="4"/>
    <cellStyle name="Accent2 - 20%" xfId="6"/>
    <cellStyle name="Accent2 - 40%" xfId="7"/>
    <cellStyle name="Accent2 - 60%" xfId="8"/>
    <cellStyle name="Accent3 - 20%" xfId="10"/>
    <cellStyle name="Accent3 - 40%" xfId="11"/>
    <cellStyle name="Accent3 - 60%" xfId="12"/>
    <cellStyle name="Accent4 - 20%" xfId="14"/>
    <cellStyle name="Accent4 - 40%" xfId="15"/>
    <cellStyle name="Accent4 - 60%" xfId="16"/>
    <cellStyle name="Accent5 - 20%" xfId="18"/>
    <cellStyle name="Accent5 - 40%" xfId="19"/>
    <cellStyle name="Accent5 - 60%" xfId="20"/>
    <cellStyle name="Accent6 - 20%" xfId="22"/>
    <cellStyle name="Accent6 - 40%" xfId="23"/>
    <cellStyle name="Accent6 - 60%" xfId="24"/>
    <cellStyle name="Akcent 1" xfId="1" builtinId="29" customBuiltin="1"/>
    <cellStyle name="Akcent 2" xfId="5" builtinId="33" customBuiltin="1"/>
    <cellStyle name="Akcent 3" xfId="9" builtinId="37" customBuiltin="1"/>
    <cellStyle name="Akcent 4" xfId="13" builtinId="41" customBuiltin="1"/>
    <cellStyle name="Akcent 5" xfId="17" builtinId="45" customBuiltin="1"/>
    <cellStyle name="Akcent 6" xfId="21" builtinId="49" customBuiltin="1"/>
    <cellStyle name="Dane wejściowe" xfId="36" builtinId="20" customBuiltin="1"/>
    <cellStyle name="Dane wyjściowe" xfId="40" builtinId="21" customBuiltin="1"/>
    <cellStyle name="Dobre" xfId="31" builtinId="26" customBuiltin="1"/>
    <cellStyle name="Dobre 2" xfId="85"/>
    <cellStyle name="Emphasis 1" xfId="28"/>
    <cellStyle name="Emphasis 2" xfId="29"/>
    <cellStyle name="Emphasis 3" xfId="30"/>
    <cellStyle name="Komórka połączona" xfId="37" builtinId="24" customBuiltin="1"/>
    <cellStyle name="Komórka zaznaczona" xfId="27" builtinId="23" customBuiltin="1"/>
    <cellStyle name="Nagłówek 1" xfId="32" builtinId="16" customBuiltin="1"/>
    <cellStyle name="Nagłówek 2" xfId="33" builtinId="17" customBuiltin="1"/>
    <cellStyle name="Nagłówek 3" xfId="34" builtinId="18" customBuiltin="1"/>
    <cellStyle name="Nagłówek 4" xfId="35" builtinId="19" customBuiltin="1"/>
    <cellStyle name="Neutralne" xfId="38" builtinId="28" customBuiltin="1"/>
    <cellStyle name="Neutralne 2" xfId="86"/>
    <cellStyle name="Normalny" xfId="0" builtinId="0"/>
    <cellStyle name="Obliczenia" xfId="26" builtinId="22" customBuiltin="1"/>
    <cellStyle name="SAPBEXaggData" xfId="41"/>
    <cellStyle name="SAPBEXaggData 2" xfId="87"/>
    <cellStyle name="SAPBEXaggDataEmph" xfId="42"/>
    <cellStyle name="SAPBEXaggItem" xfId="43"/>
    <cellStyle name="SAPBEXaggItem 2" xfId="88"/>
    <cellStyle name="SAPBEXaggItemX" xfId="44"/>
    <cellStyle name="SAPBEXchaText" xfId="45"/>
    <cellStyle name="SAPBEXchaText 2" xfId="89"/>
    <cellStyle name="SAPBEXexcBad7" xfId="46"/>
    <cellStyle name="SAPBEXexcBad7 2" xfId="90"/>
    <cellStyle name="SAPBEXexcBad8" xfId="47"/>
    <cellStyle name="SAPBEXexcBad8 2" xfId="91"/>
    <cellStyle name="SAPBEXexcBad9" xfId="48"/>
    <cellStyle name="SAPBEXexcBad9 2" xfId="92"/>
    <cellStyle name="SAPBEXexcCritical4" xfId="49"/>
    <cellStyle name="SAPBEXexcCritical4 2" xfId="93"/>
    <cellStyle name="SAPBEXexcCritical5" xfId="50"/>
    <cellStyle name="SAPBEXexcCritical5 2" xfId="94"/>
    <cellStyle name="SAPBEXexcCritical6" xfId="51"/>
    <cellStyle name="SAPBEXexcCritical6 2" xfId="95"/>
    <cellStyle name="SAPBEXexcGood1" xfId="52"/>
    <cellStyle name="SAPBEXexcGood1 2" xfId="96"/>
    <cellStyle name="SAPBEXexcGood2" xfId="53"/>
    <cellStyle name="SAPBEXexcGood2 2" xfId="97"/>
    <cellStyle name="SAPBEXexcGood3" xfId="54"/>
    <cellStyle name="SAPBEXexcGood3 2" xfId="98"/>
    <cellStyle name="SAPBEXfilterDrill" xfId="55"/>
    <cellStyle name="SAPBEXfilterDrill 2" xfId="99"/>
    <cellStyle name="SAPBEXfilterItem" xfId="56"/>
    <cellStyle name="SAPBEXfilterText" xfId="57"/>
    <cellStyle name="SAPBEXformats" xfId="58"/>
    <cellStyle name="SAPBEXformats 2" xfId="100"/>
    <cellStyle name="SAPBEXheaderItem" xfId="59"/>
    <cellStyle name="SAPBEXheaderItem 2" xfId="101"/>
    <cellStyle name="SAPBEXheaderText" xfId="60"/>
    <cellStyle name="SAPBEXheaderText 2" xfId="102"/>
    <cellStyle name="SAPBEXHLevel0" xfId="61"/>
    <cellStyle name="SAPBEXHLevel0 2" xfId="103"/>
    <cellStyle name="SAPBEXHLevel0X" xfId="62"/>
    <cellStyle name="SAPBEXHLevel1" xfId="63"/>
    <cellStyle name="SAPBEXHLevel1 2" xfId="104"/>
    <cellStyle name="SAPBEXHLevel1X" xfId="64"/>
    <cellStyle name="SAPBEXHLevel2" xfId="65"/>
    <cellStyle name="SAPBEXHLevel2 2" xfId="105"/>
    <cellStyle name="SAPBEXHLevel2X" xfId="66"/>
    <cellStyle name="SAPBEXHLevel3" xfId="67"/>
    <cellStyle name="SAPBEXHLevel3 2" xfId="106"/>
    <cellStyle name="SAPBEXHLevel3X" xfId="68"/>
    <cellStyle name="SAPBEXinputData" xfId="69"/>
    <cellStyle name="SAPBEXItemHeader" xfId="70"/>
    <cellStyle name="SAPBEXresData" xfId="71"/>
    <cellStyle name="SAPBEXresDataEmph" xfId="72"/>
    <cellStyle name="SAPBEXresItem" xfId="73"/>
    <cellStyle name="SAPBEXresItemX" xfId="74"/>
    <cellStyle name="SAPBEXstdData" xfId="75"/>
    <cellStyle name="SAPBEXstdData 2" xfId="107"/>
    <cellStyle name="SAPBEXstdDataEmph" xfId="76"/>
    <cellStyle name="SAPBEXstdItem" xfId="77"/>
    <cellStyle name="SAPBEXstdItem 2" xfId="108"/>
    <cellStyle name="SAPBEXstdItemX" xfId="78"/>
    <cellStyle name="SAPBEXtitle" xfId="79"/>
    <cellStyle name="SAPBEXunassignedItem" xfId="80"/>
    <cellStyle name="SAPBEXunassignedItem 2" xfId="109"/>
    <cellStyle name="SAPBEXundefined" xfId="81"/>
    <cellStyle name="Sheet Title" xfId="82"/>
    <cellStyle name="Suma" xfId="83" builtinId="25" customBuiltin="1"/>
    <cellStyle name="Tekst ostrzeżenia" xfId="84" builtinId="11" customBuiltin="1"/>
    <cellStyle name="Uwaga" xfId="39" builtinId="10" customBuiltin="1"/>
    <cellStyle name="Złe" xfId="25" builtinId="27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6758"/>
      <rgbColor rgb="00C6F9C1"/>
      <rgbColor rgb="00FF8073"/>
      <rgbColor rgb="00FF3838"/>
      <rgbColor rgb="00FF1818"/>
      <rgbColor rgb="00CDDEE9"/>
      <rgbColor rgb="00FF9D25"/>
      <rgbColor rgb="00F58700"/>
      <rgbColor rgb="00848484"/>
      <rgbColor rgb="003C9654"/>
      <rgbColor rgb="00000000"/>
      <rgbColor rgb="00008080"/>
      <rgbColor rgb="00B7CFE8"/>
      <rgbColor rgb="00C3D6EB"/>
      <rgbColor rgb="009190D6"/>
      <rgbColor rgb="00993366"/>
      <rgbColor rgb="00FFFFCC"/>
      <rgbColor rgb="00CCFFFF"/>
      <rgbColor rgb="00660066"/>
      <rgbColor rgb="00FF8073"/>
      <rgbColor rgb="000066CC"/>
      <rgbColor rgb="00E0E5E8"/>
      <rgbColor rgb="00000080"/>
      <rgbColor rgb="00FF00FF"/>
      <rgbColor rgb="00FFFF00"/>
      <rgbColor rgb="00F2F2F2"/>
      <rgbColor rgb="00800080"/>
      <rgbColor rgb="00800000"/>
      <rgbColor rgb="00008080"/>
      <rgbColor rgb="000000FF"/>
      <rgbColor rgb="00C6C4C4"/>
      <rgbColor rgb="00D5E3F2"/>
      <rgbColor rgb="00CCFFCC"/>
      <rgbColor rgb="00FFFDC1"/>
      <rgbColor rgb="00D5E3F2"/>
      <rgbColor rgb="00FF988C"/>
      <rgbColor rgb="00C6C9CC"/>
      <rgbColor rgb="00FFCC99"/>
      <rgbColor rgb="004D6776"/>
      <rgbColor rgb="00EFF6FB"/>
      <rgbColor rgb="00ABEDA5"/>
      <rgbColor rgb="00FECC8E"/>
      <rgbColor rgb="00FDBB71"/>
      <rgbColor rgb="00FBA643"/>
      <rgbColor rgb="00B6D9E6"/>
      <rgbColor rgb="00BFC9D5"/>
      <rgbColor rgb="00003366"/>
      <rgbColor rgb="0094D88F"/>
      <rgbColor rgb="008DB0DB"/>
      <rgbColor rgb="00333300"/>
      <rgbColor rgb="00EAF1F6"/>
      <rgbColor rgb="00DBE5EC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&#261;du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ądu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15"/>
  <sheetViews>
    <sheetView workbookViewId="0"/>
  </sheetViews>
  <sheetFormatPr defaultColWidth="9.33203125" defaultRowHeight="11.25" x14ac:dyDescent="0.2"/>
  <cols>
    <col min="3" max="4" width="9.33203125" customWidth="1"/>
    <col min="5" max="5" width="0" hidden="1" customWidth="1"/>
  </cols>
  <sheetData>
    <row r="1" spans="1:4" x14ac:dyDescent="0.2">
      <c r="A1">
        <v>7</v>
      </c>
    </row>
    <row r="14" spans="1:4" ht="12.75" x14ac:dyDescent="0.2">
      <c r="C14" s="2" t="s">
        <v>0</v>
      </c>
      <c r="D14" s="2"/>
    </row>
    <row r="15" spans="1:4" x14ac:dyDescent="0.2">
      <c r="C15" s="1"/>
      <c r="D15" s="1"/>
    </row>
  </sheetData>
  <phoneticPr fontId="1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2"/>
  <sheetViews>
    <sheetView view="pageLayout" zoomScaleNormal="100" workbookViewId="0">
      <selection activeCell="B13" sqref="B13"/>
    </sheetView>
  </sheetViews>
  <sheetFormatPr defaultColWidth="13.6640625" defaultRowHeight="12.75" x14ac:dyDescent="0.2"/>
  <cols>
    <col min="1" max="1" width="45.5" style="66" customWidth="1"/>
    <col min="2" max="2" width="13.33203125" style="66" customWidth="1"/>
    <col min="3" max="3" width="13.5" style="66" customWidth="1"/>
    <col min="4" max="4" width="14.5" style="66" customWidth="1"/>
    <col min="5" max="6" width="13.33203125" style="66" customWidth="1"/>
    <col min="7" max="7" width="14.5" style="66" customWidth="1"/>
    <col min="8" max="9" width="13.33203125" style="66" customWidth="1"/>
    <col min="10" max="10" width="14.5" style="66" customWidth="1"/>
    <col min="11" max="11" width="1.1640625" style="66" customWidth="1"/>
    <col min="12" max="251" width="13.6640625" style="66"/>
    <col min="252" max="252" width="32.33203125" style="66" customWidth="1"/>
    <col min="253" max="253" width="14.83203125" style="66" customWidth="1"/>
    <col min="254" max="254" width="15.83203125" style="66" customWidth="1"/>
    <col min="255" max="255" width="14.83203125" style="66" customWidth="1"/>
    <col min="256" max="256" width="16.6640625" style="66" customWidth="1"/>
    <col min="257" max="257" width="15.6640625" style="66" customWidth="1"/>
    <col min="258" max="261" width="14.83203125" style="66" customWidth="1"/>
    <col min="262" max="507" width="13.6640625" style="66"/>
    <col min="508" max="508" width="32.33203125" style="66" customWidth="1"/>
    <col min="509" max="509" width="14.83203125" style="66" customWidth="1"/>
    <col min="510" max="510" width="15.83203125" style="66" customWidth="1"/>
    <col min="511" max="511" width="14.83203125" style="66" customWidth="1"/>
    <col min="512" max="512" width="16.6640625" style="66" customWidth="1"/>
    <col min="513" max="513" width="15.6640625" style="66" customWidth="1"/>
    <col min="514" max="517" width="14.83203125" style="66" customWidth="1"/>
    <col min="518" max="763" width="13.6640625" style="66"/>
    <col min="764" max="764" width="32.33203125" style="66" customWidth="1"/>
    <col min="765" max="765" width="14.83203125" style="66" customWidth="1"/>
    <col min="766" max="766" width="15.83203125" style="66" customWidth="1"/>
    <col min="767" max="767" width="14.83203125" style="66" customWidth="1"/>
    <col min="768" max="768" width="16.6640625" style="66" customWidth="1"/>
    <col min="769" max="769" width="15.6640625" style="66" customWidth="1"/>
    <col min="770" max="773" width="14.83203125" style="66" customWidth="1"/>
    <col min="774" max="1019" width="13.6640625" style="66"/>
    <col min="1020" max="1020" width="32.33203125" style="66" customWidth="1"/>
    <col min="1021" max="1021" width="14.83203125" style="66" customWidth="1"/>
    <col min="1022" max="1022" width="15.83203125" style="66" customWidth="1"/>
    <col min="1023" max="1023" width="14.83203125" style="66" customWidth="1"/>
    <col min="1024" max="1024" width="16.6640625" style="66" customWidth="1"/>
    <col min="1025" max="1025" width="15.6640625" style="66" customWidth="1"/>
    <col min="1026" max="1029" width="14.83203125" style="66" customWidth="1"/>
    <col min="1030" max="1275" width="13.6640625" style="66"/>
    <col min="1276" max="1276" width="32.33203125" style="66" customWidth="1"/>
    <col min="1277" max="1277" width="14.83203125" style="66" customWidth="1"/>
    <col min="1278" max="1278" width="15.83203125" style="66" customWidth="1"/>
    <col min="1279" max="1279" width="14.83203125" style="66" customWidth="1"/>
    <col min="1280" max="1280" width="16.6640625" style="66" customWidth="1"/>
    <col min="1281" max="1281" width="15.6640625" style="66" customWidth="1"/>
    <col min="1282" max="1285" width="14.83203125" style="66" customWidth="1"/>
    <col min="1286" max="1531" width="13.6640625" style="66"/>
    <col min="1532" max="1532" width="32.33203125" style="66" customWidth="1"/>
    <col min="1533" max="1533" width="14.83203125" style="66" customWidth="1"/>
    <col min="1534" max="1534" width="15.83203125" style="66" customWidth="1"/>
    <col min="1535" max="1535" width="14.83203125" style="66" customWidth="1"/>
    <col min="1536" max="1536" width="16.6640625" style="66" customWidth="1"/>
    <col min="1537" max="1537" width="15.6640625" style="66" customWidth="1"/>
    <col min="1538" max="1541" width="14.83203125" style="66" customWidth="1"/>
    <col min="1542" max="1787" width="13.6640625" style="66"/>
    <col min="1788" max="1788" width="32.33203125" style="66" customWidth="1"/>
    <col min="1789" max="1789" width="14.83203125" style="66" customWidth="1"/>
    <col min="1790" max="1790" width="15.83203125" style="66" customWidth="1"/>
    <col min="1791" max="1791" width="14.83203125" style="66" customWidth="1"/>
    <col min="1792" max="1792" width="16.6640625" style="66" customWidth="1"/>
    <col min="1793" max="1793" width="15.6640625" style="66" customWidth="1"/>
    <col min="1794" max="1797" width="14.83203125" style="66" customWidth="1"/>
    <col min="1798" max="2043" width="13.6640625" style="66"/>
    <col min="2044" max="2044" width="32.33203125" style="66" customWidth="1"/>
    <col min="2045" max="2045" width="14.83203125" style="66" customWidth="1"/>
    <col min="2046" max="2046" width="15.83203125" style="66" customWidth="1"/>
    <col min="2047" max="2047" width="14.83203125" style="66" customWidth="1"/>
    <col min="2048" max="2048" width="16.6640625" style="66" customWidth="1"/>
    <col min="2049" max="2049" width="15.6640625" style="66" customWidth="1"/>
    <col min="2050" max="2053" width="14.83203125" style="66" customWidth="1"/>
    <col min="2054" max="2299" width="13.6640625" style="66"/>
    <col min="2300" max="2300" width="32.33203125" style="66" customWidth="1"/>
    <col min="2301" max="2301" width="14.83203125" style="66" customWidth="1"/>
    <col min="2302" max="2302" width="15.83203125" style="66" customWidth="1"/>
    <col min="2303" max="2303" width="14.83203125" style="66" customWidth="1"/>
    <col min="2304" max="2304" width="16.6640625" style="66" customWidth="1"/>
    <col min="2305" max="2305" width="15.6640625" style="66" customWidth="1"/>
    <col min="2306" max="2309" width="14.83203125" style="66" customWidth="1"/>
    <col min="2310" max="2555" width="13.6640625" style="66"/>
    <col min="2556" max="2556" width="32.33203125" style="66" customWidth="1"/>
    <col min="2557" max="2557" width="14.83203125" style="66" customWidth="1"/>
    <col min="2558" max="2558" width="15.83203125" style="66" customWidth="1"/>
    <col min="2559" max="2559" width="14.83203125" style="66" customWidth="1"/>
    <col min="2560" max="2560" width="16.6640625" style="66" customWidth="1"/>
    <col min="2561" max="2561" width="15.6640625" style="66" customWidth="1"/>
    <col min="2562" max="2565" width="14.83203125" style="66" customWidth="1"/>
    <col min="2566" max="2811" width="13.6640625" style="66"/>
    <col min="2812" max="2812" width="32.33203125" style="66" customWidth="1"/>
    <col min="2813" max="2813" width="14.83203125" style="66" customWidth="1"/>
    <col min="2814" max="2814" width="15.83203125" style="66" customWidth="1"/>
    <col min="2815" max="2815" width="14.83203125" style="66" customWidth="1"/>
    <col min="2816" max="2816" width="16.6640625" style="66" customWidth="1"/>
    <col min="2817" max="2817" width="15.6640625" style="66" customWidth="1"/>
    <col min="2818" max="2821" width="14.83203125" style="66" customWidth="1"/>
    <col min="2822" max="3067" width="13.6640625" style="66"/>
    <col min="3068" max="3068" width="32.33203125" style="66" customWidth="1"/>
    <col min="3069" max="3069" width="14.83203125" style="66" customWidth="1"/>
    <col min="3070" max="3070" width="15.83203125" style="66" customWidth="1"/>
    <col min="3071" max="3071" width="14.83203125" style="66" customWidth="1"/>
    <col min="3072" max="3072" width="16.6640625" style="66" customWidth="1"/>
    <col min="3073" max="3073" width="15.6640625" style="66" customWidth="1"/>
    <col min="3074" max="3077" width="14.83203125" style="66" customWidth="1"/>
    <col min="3078" max="3323" width="13.6640625" style="66"/>
    <col min="3324" max="3324" width="32.33203125" style="66" customWidth="1"/>
    <col min="3325" max="3325" width="14.83203125" style="66" customWidth="1"/>
    <col min="3326" max="3326" width="15.83203125" style="66" customWidth="1"/>
    <col min="3327" max="3327" width="14.83203125" style="66" customWidth="1"/>
    <col min="3328" max="3328" width="16.6640625" style="66" customWidth="1"/>
    <col min="3329" max="3329" width="15.6640625" style="66" customWidth="1"/>
    <col min="3330" max="3333" width="14.83203125" style="66" customWidth="1"/>
    <col min="3334" max="3579" width="13.6640625" style="66"/>
    <col min="3580" max="3580" width="32.33203125" style="66" customWidth="1"/>
    <col min="3581" max="3581" width="14.83203125" style="66" customWidth="1"/>
    <col min="3582" max="3582" width="15.83203125" style="66" customWidth="1"/>
    <col min="3583" max="3583" width="14.83203125" style="66" customWidth="1"/>
    <col min="3584" max="3584" width="16.6640625" style="66" customWidth="1"/>
    <col min="3585" max="3585" width="15.6640625" style="66" customWidth="1"/>
    <col min="3586" max="3589" width="14.83203125" style="66" customWidth="1"/>
    <col min="3590" max="3835" width="13.6640625" style="66"/>
    <col min="3836" max="3836" width="32.33203125" style="66" customWidth="1"/>
    <col min="3837" max="3837" width="14.83203125" style="66" customWidth="1"/>
    <col min="3838" max="3838" width="15.83203125" style="66" customWidth="1"/>
    <col min="3839" max="3839" width="14.83203125" style="66" customWidth="1"/>
    <col min="3840" max="3840" width="16.6640625" style="66" customWidth="1"/>
    <col min="3841" max="3841" width="15.6640625" style="66" customWidth="1"/>
    <col min="3842" max="3845" width="14.83203125" style="66" customWidth="1"/>
    <col min="3846" max="4091" width="13.6640625" style="66"/>
    <col min="4092" max="4092" width="32.33203125" style="66" customWidth="1"/>
    <col min="4093" max="4093" width="14.83203125" style="66" customWidth="1"/>
    <col min="4094" max="4094" width="15.83203125" style="66" customWidth="1"/>
    <col min="4095" max="4095" width="14.83203125" style="66" customWidth="1"/>
    <col min="4096" max="4096" width="16.6640625" style="66" customWidth="1"/>
    <col min="4097" max="4097" width="15.6640625" style="66" customWidth="1"/>
    <col min="4098" max="4101" width="14.83203125" style="66" customWidth="1"/>
    <col min="4102" max="4347" width="13.6640625" style="66"/>
    <col min="4348" max="4348" width="32.33203125" style="66" customWidth="1"/>
    <col min="4349" max="4349" width="14.83203125" style="66" customWidth="1"/>
    <col min="4350" max="4350" width="15.83203125" style="66" customWidth="1"/>
    <col min="4351" max="4351" width="14.83203125" style="66" customWidth="1"/>
    <col min="4352" max="4352" width="16.6640625" style="66" customWidth="1"/>
    <col min="4353" max="4353" width="15.6640625" style="66" customWidth="1"/>
    <col min="4354" max="4357" width="14.83203125" style="66" customWidth="1"/>
    <col min="4358" max="4603" width="13.6640625" style="66"/>
    <col min="4604" max="4604" width="32.33203125" style="66" customWidth="1"/>
    <col min="4605" max="4605" width="14.83203125" style="66" customWidth="1"/>
    <col min="4606" max="4606" width="15.83203125" style="66" customWidth="1"/>
    <col min="4607" max="4607" width="14.83203125" style="66" customWidth="1"/>
    <col min="4608" max="4608" width="16.6640625" style="66" customWidth="1"/>
    <col min="4609" max="4609" width="15.6640625" style="66" customWidth="1"/>
    <col min="4610" max="4613" width="14.83203125" style="66" customWidth="1"/>
    <col min="4614" max="4859" width="13.6640625" style="66"/>
    <col min="4860" max="4860" width="32.33203125" style="66" customWidth="1"/>
    <col min="4861" max="4861" width="14.83203125" style="66" customWidth="1"/>
    <col min="4862" max="4862" width="15.83203125" style="66" customWidth="1"/>
    <col min="4863" max="4863" width="14.83203125" style="66" customWidth="1"/>
    <col min="4864" max="4864" width="16.6640625" style="66" customWidth="1"/>
    <col min="4865" max="4865" width="15.6640625" style="66" customWidth="1"/>
    <col min="4866" max="4869" width="14.83203125" style="66" customWidth="1"/>
    <col min="4870" max="5115" width="13.6640625" style="66"/>
    <col min="5116" max="5116" width="32.33203125" style="66" customWidth="1"/>
    <col min="5117" max="5117" width="14.83203125" style="66" customWidth="1"/>
    <col min="5118" max="5118" width="15.83203125" style="66" customWidth="1"/>
    <col min="5119" max="5119" width="14.83203125" style="66" customWidth="1"/>
    <col min="5120" max="5120" width="16.6640625" style="66" customWidth="1"/>
    <col min="5121" max="5121" width="15.6640625" style="66" customWidth="1"/>
    <col min="5122" max="5125" width="14.83203125" style="66" customWidth="1"/>
    <col min="5126" max="5371" width="13.6640625" style="66"/>
    <col min="5372" max="5372" width="32.33203125" style="66" customWidth="1"/>
    <col min="5373" max="5373" width="14.83203125" style="66" customWidth="1"/>
    <col min="5374" max="5374" width="15.83203125" style="66" customWidth="1"/>
    <col min="5375" max="5375" width="14.83203125" style="66" customWidth="1"/>
    <col min="5376" max="5376" width="16.6640625" style="66" customWidth="1"/>
    <col min="5377" max="5377" width="15.6640625" style="66" customWidth="1"/>
    <col min="5378" max="5381" width="14.83203125" style="66" customWidth="1"/>
    <col min="5382" max="5627" width="13.6640625" style="66"/>
    <col min="5628" max="5628" width="32.33203125" style="66" customWidth="1"/>
    <col min="5629" max="5629" width="14.83203125" style="66" customWidth="1"/>
    <col min="5630" max="5630" width="15.83203125" style="66" customWidth="1"/>
    <col min="5631" max="5631" width="14.83203125" style="66" customWidth="1"/>
    <col min="5632" max="5632" width="16.6640625" style="66" customWidth="1"/>
    <col min="5633" max="5633" width="15.6640625" style="66" customWidth="1"/>
    <col min="5634" max="5637" width="14.83203125" style="66" customWidth="1"/>
    <col min="5638" max="5883" width="13.6640625" style="66"/>
    <col min="5884" max="5884" width="32.33203125" style="66" customWidth="1"/>
    <col min="5885" max="5885" width="14.83203125" style="66" customWidth="1"/>
    <col min="5886" max="5886" width="15.83203125" style="66" customWidth="1"/>
    <col min="5887" max="5887" width="14.83203125" style="66" customWidth="1"/>
    <col min="5888" max="5888" width="16.6640625" style="66" customWidth="1"/>
    <col min="5889" max="5889" width="15.6640625" style="66" customWidth="1"/>
    <col min="5890" max="5893" width="14.83203125" style="66" customWidth="1"/>
    <col min="5894" max="6139" width="13.6640625" style="66"/>
    <col min="6140" max="6140" width="32.33203125" style="66" customWidth="1"/>
    <col min="6141" max="6141" width="14.83203125" style="66" customWidth="1"/>
    <col min="6142" max="6142" width="15.83203125" style="66" customWidth="1"/>
    <col min="6143" max="6143" width="14.83203125" style="66" customWidth="1"/>
    <col min="6144" max="6144" width="16.6640625" style="66" customWidth="1"/>
    <col min="6145" max="6145" width="15.6640625" style="66" customWidth="1"/>
    <col min="6146" max="6149" width="14.83203125" style="66" customWidth="1"/>
    <col min="6150" max="6395" width="13.6640625" style="66"/>
    <col min="6396" max="6396" width="32.33203125" style="66" customWidth="1"/>
    <col min="6397" max="6397" width="14.83203125" style="66" customWidth="1"/>
    <col min="6398" max="6398" width="15.83203125" style="66" customWidth="1"/>
    <col min="6399" max="6399" width="14.83203125" style="66" customWidth="1"/>
    <col min="6400" max="6400" width="16.6640625" style="66" customWidth="1"/>
    <col min="6401" max="6401" width="15.6640625" style="66" customWidth="1"/>
    <col min="6402" max="6405" width="14.83203125" style="66" customWidth="1"/>
    <col min="6406" max="6651" width="13.6640625" style="66"/>
    <col min="6652" max="6652" width="32.33203125" style="66" customWidth="1"/>
    <col min="6653" max="6653" width="14.83203125" style="66" customWidth="1"/>
    <col min="6654" max="6654" width="15.83203125" style="66" customWidth="1"/>
    <col min="6655" max="6655" width="14.83203125" style="66" customWidth="1"/>
    <col min="6656" max="6656" width="16.6640625" style="66" customWidth="1"/>
    <col min="6657" max="6657" width="15.6640625" style="66" customWidth="1"/>
    <col min="6658" max="6661" width="14.83203125" style="66" customWidth="1"/>
    <col min="6662" max="6907" width="13.6640625" style="66"/>
    <col min="6908" max="6908" width="32.33203125" style="66" customWidth="1"/>
    <col min="6909" max="6909" width="14.83203125" style="66" customWidth="1"/>
    <col min="6910" max="6910" width="15.83203125" style="66" customWidth="1"/>
    <col min="6911" max="6911" width="14.83203125" style="66" customWidth="1"/>
    <col min="6912" max="6912" width="16.6640625" style="66" customWidth="1"/>
    <col min="6913" max="6913" width="15.6640625" style="66" customWidth="1"/>
    <col min="6914" max="6917" width="14.83203125" style="66" customWidth="1"/>
    <col min="6918" max="7163" width="13.6640625" style="66"/>
    <col min="7164" max="7164" width="32.33203125" style="66" customWidth="1"/>
    <col min="7165" max="7165" width="14.83203125" style="66" customWidth="1"/>
    <col min="7166" max="7166" width="15.83203125" style="66" customWidth="1"/>
    <col min="7167" max="7167" width="14.83203125" style="66" customWidth="1"/>
    <col min="7168" max="7168" width="16.6640625" style="66" customWidth="1"/>
    <col min="7169" max="7169" width="15.6640625" style="66" customWidth="1"/>
    <col min="7170" max="7173" width="14.83203125" style="66" customWidth="1"/>
    <col min="7174" max="7419" width="13.6640625" style="66"/>
    <col min="7420" max="7420" width="32.33203125" style="66" customWidth="1"/>
    <col min="7421" max="7421" width="14.83203125" style="66" customWidth="1"/>
    <col min="7422" max="7422" width="15.83203125" style="66" customWidth="1"/>
    <col min="7423" max="7423" width="14.83203125" style="66" customWidth="1"/>
    <col min="7424" max="7424" width="16.6640625" style="66" customWidth="1"/>
    <col min="7425" max="7425" width="15.6640625" style="66" customWidth="1"/>
    <col min="7426" max="7429" width="14.83203125" style="66" customWidth="1"/>
    <col min="7430" max="7675" width="13.6640625" style="66"/>
    <col min="7676" max="7676" width="32.33203125" style="66" customWidth="1"/>
    <col min="7677" max="7677" width="14.83203125" style="66" customWidth="1"/>
    <col min="7678" max="7678" width="15.83203125" style="66" customWidth="1"/>
    <col min="7679" max="7679" width="14.83203125" style="66" customWidth="1"/>
    <col min="7680" max="7680" width="16.6640625" style="66" customWidth="1"/>
    <col min="7681" max="7681" width="15.6640625" style="66" customWidth="1"/>
    <col min="7682" max="7685" width="14.83203125" style="66" customWidth="1"/>
    <col min="7686" max="7931" width="13.6640625" style="66"/>
    <col min="7932" max="7932" width="32.33203125" style="66" customWidth="1"/>
    <col min="7933" max="7933" width="14.83203125" style="66" customWidth="1"/>
    <col min="7934" max="7934" width="15.83203125" style="66" customWidth="1"/>
    <col min="7935" max="7935" width="14.83203125" style="66" customWidth="1"/>
    <col min="7936" max="7936" width="16.6640625" style="66" customWidth="1"/>
    <col min="7937" max="7937" width="15.6640625" style="66" customWidth="1"/>
    <col min="7938" max="7941" width="14.83203125" style="66" customWidth="1"/>
    <col min="7942" max="8187" width="13.6640625" style="66"/>
    <col min="8188" max="8188" width="32.33203125" style="66" customWidth="1"/>
    <col min="8189" max="8189" width="14.83203125" style="66" customWidth="1"/>
    <col min="8190" max="8190" width="15.83203125" style="66" customWidth="1"/>
    <col min="8191" max="8191" width="14.83203125" style="66" customWidth="1"/>
    <col min="8192" max="8192" width="16.6640625" style="66" customWidth="1"/>
    <col min="8193" max="8193" width="15.6640625" style="66" customWidth="1"/>
    <col min="8194" max="8197" width="14.83203125" style="66" customWidth="1"/>
    <col min="8198" max="8443" width="13.6640625" style="66"/>
    <col min="8444" max="8444" width="32.33203125" style="66" customWidth="1"/>
    <col min="8445" max="8445" width="14.83203125" style="66" customWidth="1"/>
    <col min="8446" max="8446" width="15.83203125" style="66" customWidth="1"/>
    <col min="8447" max="8447" width="14.83203125" style="66" customWidth="1"/>
    <col min="8448" max="8448" width="16.6640625" style="66" customWidth="1"/>
    <col min="8449" max="8449" width="15.6640625" style="66" customWidth="1"/>
    <col min="8450" max="8453" width="14.83203125" style="66" customWidth="1"/>
    <col min="8454" max="8699" width="13.6640625" style="66"/>
    <col min="8700" max="8700" width="32.33203125" style="66" customWidth="1"/>
    <col min="8701" max="8701" width="14.83203125" style="66" customWidth="1"/>
    <col min="8702" max="8702" width="15.83203125" style="66" customWidth="1"/>
    <col min="8703" max="8703" width="14.83203125" style="66" customWidth="1"/>
    <col min="8704" max="8704" width="16.6640625" style="66" customWidth="1"/>
    <col min="8705" max="8705" width="15.6640625" style="66" customWidth="1"/>
    <col min="8706" max="8709" width="14.83203125" style="66" customWidth="1"/>
    <col min="8710" max="8955" width="13.6640625" style="66"/>
    <col min="8956" max="8956" width="32.33203125" style="66" customWidth="1"/>
    <col min="8957" max="8957" width="14.83203125" style="66" customWidth="1"/>
    <col min="8958" max="8958" width="15.83203125" style="66" customWidth="1"/>
    <col min="8959" max="8959" width="14.83203125" style="66" customWidth="1"/>
    <col min="8960" max="8960" width="16.6640625" style="66" customWidth="1"/>
    <col min="8961" max="8961" width="15.6640625" style="66" customWidth="1"/>
    <col min="8962" max="8965" width="14.83203125" style="66" customWidth="1"/>
    <col min="8966" max="9211" width="13.6640625" style="66"/>
    <col min="9212" max="9212" width="32.33203125" style="66" customWidth="1"/>
    <col min="9213" max="9213" width="14.83203125" style="66" customWidth="1"/>
    <col min="9214" max="9214" width="15.83203125" style="66" customWidth="1"/>
    <col min="9215" max="9215" width="14.83203125" style="66" customWidth="1"/>
    <col min="9216" max="9216" width="16.6640625" style="66" customWidth="1"/>
    <col min="9217" max="9217" width="15.6640625" style="66" customWidth="1"/>
    <col min="9218" max="9221" width="14.83203125" style="66" customWidth="1"/>
    <col min="9222" max="9467" width="13.6640625" style="66"/>
    <col min="9468" max="9468" width="32.33203125" style="66" customWidth="1"/>
    <col min="9469" max="9469" width="14.83203125" style="66" customWidth="1"/>
    <col min="9470" max="9470" width="15.83203125" style="66" customWidth="1"/>
    <col min="9471" max="9471" width="14.83203125" style="66" customWidth="1"/>
    <col min="9472" max="9472" width="16.6640625" style="66" customWidth="1"/>
    <col min="9473" max="9473" width="15.6640625" style="66" customWidth="1"/>
    <col min="9474" max="9477" width="14.83203125" style="66" customWidth="1"/>
    <col min="9478" max="9723" width="13.6640625" style="66"/>
    <col min="9724" max="9724" width="32.33203125" style="66" customWidth="1"/>
    <col min="9725" max="9725" width="14.83203125" style="66" customWidth="1"/>
    <col min="9726" max="9726" width="15.83203125" style="66" customWidth="1"/>
    <col min="9727" max="9727" width="14.83203125" style="66" customWidth="1"/>
    <col min="9728" max="9728" width="16.6640625" style="66" customWidth="1"/>
    <col min="9729" max="9729" width="15.6640625" style="66" customWidth="1"/>
    <col min="9730" max="9733" width="14.83203125" style="66" customWidth="1"/>
    <col min="9734" max="9979" width="13.6640625" style="66"/>
    <col min="9980" max="9980" width="32.33203125" style="66" customWidth="1"/>
    <col min="9981" max="9981" width="14.83203125" style="66" customWidth="1"/>
    <col min="9982" max="9982" width="15.83203125" style="66" customWidth="1"/>
    <col min="9983" max="9983" width="14.83203125" style="66" customWidth="1"/>
    <col min="9984" max="9984" width="16.6640625" style="66" customWidth="1"/>
    <col min="9985" max="9985" width="15.6640625" style="66" customWidth="1"/>
    <col min="9986" max="9989" width="14.83203125" style="66" customWidth="1"/>
    <col min="9990" max="10235" width="13.6640625" style="66"/>
    <col min="10236" max="10236" width="32.33203125" style="66" customWidth="1"/>
    <col min="10237" max="10237" width="14.83203125" style="66" customWidth="1"/>
    <col min="10238" max="10238" width="15.83203125" style="66" customWidth="1"/>
    <col min="10239" max="10239" width="14.83203125" style="66" customWidth="1"/>
    <col min="10240" max="10240" width="16.6640625" style="66" customWidth="1"/>
    <col min="10241" max="10241" width="15.6640625" style="66" customWidth="1"/>
    <col min="10242" max="10245" width="14.83203125" style="66" customWidth="1"/>
    <col min="10246" max="10491" width="13.6640625" style="66"/>
    <col min="10492" max="10492" width="32.33203125" style="66" customWidth="1"/>
    <col min="10493" max="10493" width="14.83203125" style="66" customWidth="1"/>
    <col min="10494" max="10494" width="15.83203125" style="66" customWidth="1"/>
    <col min="10495" max="10495" width="14.83203125" style="66" customWidth="1"/>
    <col min="10496" max="10496" width="16.6640625" style="66" customWidth="1"/>
    <col min="10497" max="10497" width="15.6640625" style="66" customWidth="1"/>
    <col min="10498" max="10501" width="14.83203125" style="66" customWidth="1"/>
    <col min="10502" max="10747" width="13.6640625" style="66"/>
    <col min="10748" max="10748" width="32.33203125" style="66" customWidth="1"/>
    <col min="10749" max="10749" width="14.83203125" style="66" customWidth="1"/>
    <col min="10750" max="10750" width="15.83203125" style="66" customWidth="1"/>
    <col min="10751" max="10751" width="14.83203125" style="66" customWidth="1"/>
    <col min="10752" max="10752" width="16.6640625" style="66" customWidth="1"/>
    <col min="10753" max="10753" width="15.6640625" style="66" customWidth="1"/>
    <col min="10754" max="10757" width="14.83203125" style="66" customWidth="1"/>
    <col min="10758" max="11003" width="13.6640625" style="66"/>
    <col min="11004" max="11004" width="32.33203125" style="66" customWidth="1"/>
    <col min="11005" max="11005" width="14.83203125" style="66" customWidth="1"/>
    <col min="11006" max="11006" width="15.83203125" style="66" customWidth="1"/>
    <col min="11007" max="11007" width="14.83203125" style="66" customWidth="1"/>
    <col min="11008" max="11008" width="16.6640625" style="66" customWidth="1"/>
    <col min="11009" max="11009" width="15.6640625" style="66" customWidth="1"/>
    <col min="11010" max="11013" width="14.83203125" style="66" customWidth="1"/>
    <col min="11014" max="11259" width="13.6640625" style="66"/>
    <col min="11260" max="11260" width="32.33203125" style="66" customWidth="1"/>
    <col min="11261" max="11261" width="14.83203125" style="66" customWidth="1"/>
    <col min="11262" max="11262" width="15.83203125" style="66" customWidth="1"/>
    <col min="11263" max="11263" width="14.83203125" style="66" customWidth="1"/>
    <col min="11264" max="11264" width="16.6640625" style="66" customWidth="1"/>
    <col min="11265" max="11265" width="15.6640625" style="66" customWidth="1"/>
    <col min="11266" max="11269" width="14.83203125" style="66" customWidth="1"/>
    <col min="11270" max="11515" width="13.6640625" style="66"/>
    <col min="11516" max="11516" width="32.33203125" style="66" customWidth="1"/>
    <col min="11517" max="11517" width="14.83203125" style="66" customWidth="1"/>
    <col min="11518" max="11518" width="15.83203125" style="66" customWidth="1"/>
    <col min="11519" max="11519" width="14.83203125" style="66" customWidth="1"/>
    <col min="11520" max="11520" width="16.6640625" style="66" customWidth="1"/>
    <col min="11521" max="11521" width="15.6640625" style="66" customWidth="1"/>
    <col min="11522" max="11525" width="14.83203125" style="66" customWidth="1"/>
    <col min="11526" max="11771" width="13.6640625" style="66"/>
    <col min="11772" max="11772" width="32.33203125" style="66" customWidth="1"/>
    <col min="11773" max="11773" width="14.83203125" style="66" customWidth="1"/>
    <col min="11774" max="11774" width="15.83203125" style="66" customWidth="1"/>
    <col min="11775" max="11775" width="14.83203125" style="66" customWidth="1"/>
    <col min="11776" max="11776" width="16.6640625" style="66" customWidth="1"/>
    <col min="11777" max="11777" width="15.6640625" style="66" customWidth="1"/>
    <col min="11778" max="11781" width="14.83203125" style="66" customWidth="1"/>
    <col min="11782" max="12027" width="13.6640625" style="66"/>
    <col min="12028" max="12028" width="32.33203125" style="66" customWidth="1"/>
    <col min="12029" max="12029" width="14.83203125" style="66" customWidth="1"/>
    <col min="12030" max="12030" width="15.83203125" style="66" customWidth="1"/>
    <col min="12031" max="12031" width="14.83203125" style="66" customWidth="1"/>
    <col min="12032" max="12032" width="16.6640625" style="66" customWidth="1"/>
    <col min="12033" max="12033" width="15.6640625" style="66" customWidth="1"/>
    <col min="12034" max="12037" width="14.83203125" style="66" customWidth="1"/>
    <col min="12038" max="12283" width="13.6640625" style="66"/>
    <col min="12284" max="12284" width="32.33203125" style="66" customWidth="1"/>
    <col min="12285" max="12285" width="14.83203125" style="66" customWidth="1"/>
    <col min="12286" max="12286" width="15.83203125" style="66" customWidth="1"/>
    <col min="12287" max="12287" width="14.83203125" style="66" customWidth="1"/>
    <col min="12288" max="12288" width="16.6640625" style="66" customWidth="1"/>
    <col min="12289" max="12289" width="15.6640625" style="66" customWidth="1"/>
    <col min="12290" max="12293" width="14.83203125" style="66" customWidth="1"/>
    <col min="12294" max="12539" width="13.6640625" style="66"/>
    <col min="12540" max="12540" width="32.33203125" style="66" customWidth="1"/>
    <col min="12541" max="12541" width="14.83203125" style="66" customWidth="1"/>
    <col min="12542" max="12542" width="15.83203125" style="66" customWidth="1"/>
    <col min="12543" max="12543" width="14.83203125" style="66" customWidth="1"/>
    <col min="12544" max="12544" width="16.6640625" style="66" customWidth="1"/>
    <col min="12545" max="12545" width="15.6640625" style="66" customWidth="1"/>
    <col min="12546" max="12549" width="14.83203125" style="66" customWidth="1"/>
    <col min="12550" max="12795" width="13.6640625" style="66"/>
    <col min="12796" max="12796" width="32.33203125" style="66" customWidth="1"/>
    <col min="12797" max="12797" width="14.83203125" style="66" customWidth="1"/>
    <col min="12798" max="12798" width="15.83203125" style="66" customWidth="1"/>
    <col min="12799" max="12799" width="14.83203125" style="66" customWidth="1"/>
    <col min="12800" max="12800" width="16.6640625" style="66" customWidth="1"/>
    <col min="12801" max="12801" width="15.6640625" style="66" customWidth="1"/>
    <col min="12802" max="12805" width="14.83203125" style="66" customWidth="1"/>
    <col min="12806" max="13051" width="13.6640625" style="66"/>
    <col min="13052" max="13052" width="32.33203125" style="66" customWidth="1"/>
    <col min="13053" max="13053" width="14.83203125" style="66" customWidth="1"/>
    <col min="13054" max="13054" width="15.83203125" style="66" customWidth="1"/>
    <col min="13055" max="13055" width="14.83203125" style="66" customWidth="1"/>
    <col min="13056" max="13056" width="16.6640625" style="66" customWidth="1"/>
    <col min="13057" max="13057" width="15.6640625" style="66" customWidth="1"/>
    <col min="13058" max="13061" width="14.83203125" style="66" customWidth="1"/>
    <col min="13062" max="13307" width="13.6640625" style="66"/>
    <col min="13308" max="13308" width="32.33203125" style="66" customWidth="1"/>
    <col min="13309" max="13309" width="14.83203125" style="66" customWidth="1"/>
    <col min="13310" max="13310" width="15.83203125" style="66" customWidth="1"/>
    <col min="13311" max="13311" width="14.83203125" style="66" customWidth="1"/>
    <col min="13312" max="13312" width="16.6640625" style="66" customWidth="1"/>
    <col min="13313" max="13313" width="15.6640625" style="66" customWidth="1"/>
    <col min="13314" max="13317" width="14.83203125" style="66" customWidth="1"/>
    <col min="13318" max="13563" width="13.6640625" style="66"/>
    <col min="13564" max="13564" width="32.33203125" style="66" customWidth="1"/>
    <col min="13565" max="13565" width="14.83203125" style="66" customWidth="1"/>
    <col min="13566" max="13566" width="15.83203125" style="66" customWidth="1"/>
    <col min="13567" max="13567" width="14.83203125" style="66" customWidth="1"/>
    <col min="13568" max="13568" width="16.6640625" style="66" customWidth="1"/>
    <col min="13569" max="13569" width="15.6640625" style="66" customWidth="1"/>
    <col min="13570" max="13573" width="14.83203125" style="66" customWidth="1"/>
    <col min="13574" max="13819" width="13.6640625" style="66"/>
    <col min="13820" max="13820" width="32.33203125" style="66" customWidth="1"/>
    <col min="13821" max="13821" width="14.83203125" style="66" customWidth="1"/>
    <col min="13822" max="13822" width="15.83203125" style="66" customWidth="1"/>
    <col min="13823" max="13823" width="14.83203125" style="66" customWidth="1"/>
    <col min="13824" max="13824" width="16.6640625" style="66" customWidth="1"/>
    <col min="13825" max="13825" width="15.6640625" style="66" customWidth="1"/>
    <col min="13826" max="13829" width="14.83203125" style="66" customWidth="1"/>
    <col min="13830" max="14075" width="13.6640625" style="66"/>
    <col min="14076" max="14076" width="32.33203125" style="66" customWidth="1"/>
    <col min="14077" max="14077" width="14.83203125" style="66" customWidth="1"/>
    <col min="14078" max="14078" width="15.83203125" style="66" customWidth="1"/>
    <col min="14079" max="14079" width="14.83203125" style="66" customWidth="1"/>
    <col min="14080" max="14080" width="16.6640625" style="66" customWidth="1"/>
    <col min="14081" max="14081" width="15.6640625" style="66" customWidth="1"/>
    <col min="14082" max="14085" width="14.83203125" style="66" customWidth="1"/>
    <col min="14086" max="14331" width="13.6640625" style="66"/>
    <col min="14332" max="14332" width="32.33203125" style="66" customWidth="1"/>
    <col min="14333" max="14333" width="14.83203125" style="66" customWidth="1"/>
    <col min="14334" max="14334" width="15.83203125" style="66" customWidth="1"/>
    <col min="14335" max="14335" width="14.83203125" style="66" customWidth="1"/>
    <col min="14336" max="14336" width="16.6640625" style="66" customWidth="1"/>
    <col min="14337" max="14337" width="15.6640625" style="66" customWidth="1"/>
    <col min="14338" max="14341" width="14.83203125" style="66" customWidth="1"/>
    <col min="14342" max="14587" width="13.6640625" style="66"/>
    <col min="14588" max="14588" width="32.33203125" style="66" customWidth="1"/>
    <col min="14589" max="14589" width="14.83203125" style="66" customWidth="1"/>
    <col min="14590" max="14590" width="15.83203125" style="66" customWidth="1"/>
    <col min="14591" max="14591" width="14.83203125" style="66" customWidth="1"/>
    <col min="14592" max="14592" width="16.6640625" style="66" customWidth="1"/>
    <col min="14593" max="14593" width="15.6640625" style="66" customWidth="1"/>
    <col min="14594" max="14597" width="14.83203125" style="66" customWidth="1"/>
    <col min="14598" max="14843" width="13.6640625" style="66"/>
    <col min="14844" max="14844" width="32.33203125" style="66" customWidth="1"/>
    <col min="14845" max="14845" width="14.83203125" style="66" customWidth="1"/>
    <col min="14846" max="14846" width="15.83203125" style="66" customWidth="1"/>
    <col min="14847" max="14847" width="14.83203125" style="66" customWidth="1"/>
    <col min="14848" max="14848" width="16.6640625" style="66" customWidth="1"/>
    <col min="14849" max="14849" width="15.6640625" style="66" customWidth="1"/>
    <col min="14850" max="14853" width="14.83203125" style="66" customWidth="1"/>
    <col min="14854" max="15099" width="13.6640625" style="66"/>
    <col min="15100" max="15100" width="32.33203125" style="66" customWidth="1"/>
    <col min="15101" max="15101" width="14.83203125" style="66" customWidth="1"/>
    <col min="15102" max="15102" width="15.83203125" style="66" customWidth="1"/>
    <col min="15103" max="15103" width="14.83203125" style="66" customWidth="1"/>
    <col min="15104" max="15104" width="16.6640625" style="66" customWidth="1"/>
    <col min="15105" max="15105" width="15.6640625" style="66" customWidth="1"/>
    <col min="15106" max="15109" width="14.83203125" style="66" customWidth="1"/>
    <col min="15110" max="15355" width="13.6640625" style="66"/>
    <col min="15356" max="15356" width="32.33203125" style="66" customWidth="1"/>
    <col min="15357" max="15357" width="14.83203125" style="66" customWidth="1"/>
    <col min="15358" max="15358" width="15.83203125" style="66" customWidth="1"/>
    <col min="15359" max="15359" width="14.83203125" style="66" customWidth="1"/>
    <col min="15360" max="15360" width="16.6640625" style="66" customWidth="1"/>
    <col min="15361" max="15361" width="15.6640625" style="66" customWidth="1"/>
    <col min="15362" max="15365" width="14.83203125" style="66" customWidth="1"/>
    <col min="15366" max="15611" width="13.6640625" style="66"/>
    <col min="15612" max="15612" width="32.33203125" style="66" customWidth="1"/>
    <col min="15613" max="15613" width="14.83203125" style="66" customWidth="1"/>
    <col min="15614" max="15614" width="15.83203125" style="66" customWidth="1"/>
    <col min="15615" max="15615" width="14.83203125" style="66" customWidth="1"/>
    <col min="15616" max="15616" width="16.6640625" style="66" customWidth="1"/>
    <col min="15617" max="15617" width="15.6640625" style="66" customWidth="1"/>
    <col min="15618" max="15621" width="14.83203125" style="66" customWidth="1"/>
    <col min="15622" max="15867" width="13.6640625" style="66"/>
    <col min="15868" max="15868" width="32.33203125" style="66" customWidth="1"/>
    <col min="15869" max="15869" width="14.83203125" style="66" customWidth="1"/>
    <col min="15870" max="15870" width="15.83203125" style="66" customWidth="1"/>
    <col min="15871" max="15871" width="14.83203125" style="66" customWidth="1"/>
    <col min="15872" max="15872" width="16.6640625" style="66" customWidth="1"/>
    <col min="15873" max="15873" width="15.6640625" style="66" customWidth="1"/>
    <col min="15874" max="15877" width="14.83203125" style="66" customWidth="1"/>
    <col min="15878" max="16123" width="13.6640625" style="66"/>
    <col min="16124" max="16124" width="32.33203125" style="66" customWidth="1"/>
    <col min="16125" max="16125" width="14.83203125" style="66" customWidth="1"/>
    <col min="16126" max="16126" width="15.83203125" style="66" customWidth="1"/>
    <col min="16127" max="16127" width="14.83203125" style="66" customWidth="1"/>
    <col min="16128" max="16128" width="16.6640625" style="66" customWidth="1"/>
    <col min="16129" max="16129" width="15.6640625" style="66" customWidth="1"/>
    <col min="16130" max="16133" width="14.83203125" style="66" customWidth="1"/>
    <col min="16134" max="16384" width="13.6640625" style="66"/>
  </cols>
  <sheetData>
    <row r="1" spans="1:10" ht="23.25" customHeight="1" x14ac:dyDescent="0.2">
      <c r="A1" s="119" t="s">
        <v>159</v>
      </c>
      <c r="B1" s="119"/>
      <c r="C1" s="119"/>
      <c r="D1" s="119"/>
      <c r="E1" s="119"/>
      <c r="F1" s="119"/>
      <c r="G1" s="119"/>
      <c r="H1" s="119"/>
      <c r="I1" s="119"/>
    </row>
    <row r="2" spans="1:10" ht="17.25" customHeight="1" x14ac:dyDescent="0.2">
      <c r="A2" s="120" t="s">
        <v>220</v>
      </c>
      <c r="B2" s="119"/>
      <c r="C2" s="119"/>
      <c r="D2" s="119"/>
      <c r="E2" s="119"/>
      <c r="F2" s="119"/>
      <c r="G2" s="119"/>
      <c r="H2" s="119"/>
      <c r="I2" s="119"/>
    </row>
    <row r="3" spans="1:10" s="108" customFormat="1" ht="15.75" customHeight="1" x14ac:dyDescent="0.2">
      <c r="A3" s="121" t="s">
        <v>160</v>
      </c>
      <c r="B3" s="123" t="s">
        <v>3</v>
      </c>
      <c r="C3" s="123"/>
      <c r="D3" s="123"/>
      <c r="E3" s="124" t="s">
        <v>4</v>
      </c>
      <c r="F3" s="125"/>
      <c r="G3" s="126"/>
      <c r="H3" s="124" t="s">
        <v>5</v>
      </c>
      <c r="I3" s="125"/>
      <c r="J3" s="126"/>
    </row>
    <row r="4" spans="1:10" s="108" customFormat="1" ht="23.25" customHeight="1" x14ac:dyDescent="0.2">
      <c r="A4" s="122"/>
      <c r="B4" s="115" t="s">
        <v>217</v>
      </c>
      <c r="C4" s="123" t="s">
        <v>218</v>
      </c>
      <c r="D4" s="123"/>
      <c r="E4" s="115" t="s">
        <v>217</v>
      </c>
      <c r="F4" s="123" t="s">
        <v>218</v>
      </c>
      <c r="G4" s="123"/>
      <c r="H4" s="115" t="s">
        <v>217</v>
      </c>
      <c r="I4" s="123" t="s">
        <v>218</v>
      </c>
      <c r="J4" s="123"/>
    </row>
    <row r="5" spans="1:10" s="108" customFormat="1" ht="15" customHeight="1" x14ac:dyDescent="0.2">
      <c r="A5" s="122"/>
      <c r="B5" s="123" t="s">
        <v>6</v>
      </c>
      <c r="C5" s="123"/>
      <c r="D5" s="111" t="s">
        <v>219</v>
      </c>
      <c r="E5" s="123" t="s">
        <v>6</v>
      </c>
      <c r="F5" s="123"/>
      <c r="G5" s="111" t="s">
        <v>219</v>
      </c>
      <c r="H5" s="123" t="s">
        <v>6</v>
      </c>
      <c r="I5" s="123"/>
      <c r="J5" s="111" t="s">
        <v>219</v>
      </c>
    </row>
    <row r="6" spans="1:10" s="67" customFormat="1" ht="23.25" customHeight="1" x14ac:dyDescent="0.2">
      <c r="A6" s="83" t="s">
        <v>161</v>
      </c>
      <c r="B6" s="85">
        <f>SUM(B7,B11,B15,B18,B22,B26)</f>
        <v>3610621</v>
      </c>
      <c r="C6" s="85">
        <f>SUM(C7,C11,C15,C18,C22,C26)</f>
        <v>3812451</v>
      </c>
      <c r="D6" s="88">
        <f>C6*100/B6</f>
        <v>105.58989713957793</v>
      </c>
      <c r="E6" s="85">
        <f>SUM(E7,E11,E15,E18,E22,E26)</f>
        <v>3733141</v>
      </c>
      <c r="F6" s="85">
        <f>SUM(F7,F11,F15,F18,F22,F26)</f>
        <v>3757625</v>
      </c>
      <c r="G6" s="88">
        <f>F6*100/E6</f>
        <v>100.65585521682679</v>
      </c>
      <c r="H6" s="85">
        <f>SUM(H7,H11,H15,H18,H22,H26)</f>
        <v>2321650</v>
      </c>
      <c r="I6" s="85">
        <f>SUM(I7,I11,I15,I18,I22,I26)</f>
        <v>2299729</v>
      </c>
      <c r="J6" s="88">
        <f>I6*100/H6</f>
        <v>99.055800831305319</v>
      </c>
    </row>
    <row r="7" spans="1:10" s="68" customFormat="1" ht="21" customHeight="1" thickBot="1" x14ac:dyDescent="0.25">
      <c r="A7" s="57" t="s">
        <v>183</v>
      </c>
      <c r="B7" s="92">
        <f>SUM(B8:B10)</f>
        <v>700853</v>
      </c>
      <c r="C7" s="92">
        <f>SUM(C8:C10)</f>
        <v>729731</v>
      </c>
      <c r="D7" s="89">
        <f t="shared" ref="D7:D31" si="0">C7*100/B7</f>
        <v>104.12040756050128</v>
      </c>
      <c r="E7" s="92">
        <f>SUM(E8:E10)</f>
        <v>677370</v>
      </c>
      <c r="F7" s="92">
        <f>SUM(F8:F10)</f>
        <v>695810</v>
      </c>
      <c r="G7" s="89">
        <f t="shared" ref="G7:G31" si="1">F7*100/E7</f>
        <v>102.72229357662725</v>
      </c>
      <c r="H7" s="92">
        <f>SUM(H8:H10)</f>
        <v>474843</v>
      </c>
      <c r="I7" s="92">
        <f>SUM(I8:I10)</f>
        <v>474502</v>
      </c>
      <c r="J7" s="89">
        <f t="shared" ref="J7:J31" si="2">I7*100/H7</f>
        <v>99.928186790160112</v>
      </c>
    </row>
    <row r="8" spans="1:10" ht="26.25" thickTop="1" x14ac:dyDescent="0.2">
      <c r="A8" s="69" t="s">
        <v>162</v>
      </c>
      <c r="B8" s="86">
        <f>'Tabl. II '!B9</f>
        <v>8651</v>
      </c>
      <c r="C8" s="86">
        <f>'Tabl. II '!C9</f>
        <v>8736</v>
      </c>
      <c r="D8" s="90">
        <f t="shared" si="0"/>
        <v>100.9825453704774</v>
      </c>
      <c r="E8" s="86">
        <f>'Tabl. II '!E9</f>
        <v>7983</v>
      </c>
      <c r="F8" s="86">
        <f>'Tabl. II '!F9</f>
        <v>8161</v>
      </c>
      <c r="G8" s="90">
        <f t="shared" si="1"/>
        <v>102.22973819366153</v>
      </c>
      <c r="H8" s="86">
        <f>'Tabl. II '!H9</f>
        <v>3214</v>
      </c>
      <c r="I8" s="86">
        <f>'Tabl. II '!I9</f>
        <v>3388</v>
      </c>
      <c r="J8" s="90">
        <f t="shared" si="2"/>
        <v>105.41381456129433</v>
      </c>
    </row>
    <row r="9" spans="1:10" s="72" customFormat="1" ht="17.100000000000001" customHeight="1" x14ac:dyDescent="0.2">
      <c r="A9" s="70" t="s">
        <v>163</v>
      </c>
      <c r="B9" s="87">
        <f>'Tabl. II '!B53</f>
        <v>97414</v>
      </c>
      <c r="C9" s="87">
        <f>'Tabl. II '!C53</f>
        <v>96890</v>
      </c>
      <c r="D9" s="91">
        <f t="shared" si="0"/>
        <v>99.4620896380397</v>
      </c>
      <c r="E9" s="87">
        <f>'Tabl. II '!E53</f>
        <v>93994</v>
      </c>
      <c r="F9" s="87">
        <f>'Tabl. II '!F53</f>
        <v>94690</v>
      </c>
      <c r="G9" s="91">
        <f t="shared" si="1"/>
        <v>100.74047279613592</v>
      </c>
      <c r="H9" s="87">
        <f>'Tabl. II '!H53</f>
        <v>45016</v>
      </c>
      <c r="I9" s="87">
        <f>'Tabl. II '!I53</f>
        <v>41986</v>
      </c>
      <c r="J9" s="91">
        <f t="shared" si="2"/>
        <v>93.269059889816958</v>
      </c>
    </row>
    <row r="10" spans="1:10" s="72" customFormat="1" ht="17.100000000000001" customHeight="1" x14ac:dyDescent="0.2">
      <c r="A10" s="70" t="s">
        <v>164</v>
      </c>
      <c r="B10" s="87">
        <f>'Tabl. II '!B135</f>
        <v>594788</v>
      </c>
      <c r="C10" s="87">
        <f>'Tabl. II '!C135</f>
        <v>624105</v>
      </c>
      <c r="D10" s="91">
        <f t="shared" si="0"/>
        <v>104.92898309986079</v>
      </c>
      <c r="E10" s="87">
        <f>'Tabl. II '!E135</f>
        <v>575393</v>
      </c>
      <c r="F10" s="87">
        <f>'Tabl. II '!F135</f>
        <v>592959</v>
      </c>
      <c r="G10" s="91">
        <f t="shared" si="1"/>
        <v>103.05286995149402</v>
      </c>
      <c r="H10" s="87">
        <f>'Tabl. II '!H135</f>
        <v>426613</v>
      </c>
      <c r="I10" s="87">
        <f>'Tabl. II '!I135</f>
        <v>429128</v>
      </c>
      <c r="J10" s="91">
        <f t="shared" si="2"/>
        <v>100.58952727647774</v>
      </c>
    </row>
    <row r="11" spans="1:10" s="68" customFormat="1" ht="21.75" customHeight="1" thickBot="1" x14ac:dyDescent="0.25">
      <c r="A11" s="57" t="s">
        <v>165</v>
      </c>
      <c r="B11" s="92">
        <f>SUM(B12:B14)</f>
        <v>2077926</v>
      </c>
      <c r="C11" s="92">
        <f>SUM(C12:C14)</f>
        <v>2253549</v>
      </c>
      <c r="D11" s="89">
        <f t="shared" si="0"/>
        <v>108.45184092215025</v>
      </c>
      <c r="E11" s="92">
        <f>SUM(E12:E14)</f>
        <v>2205962</v>
      </c>
      <c r="F11" s="92">
        <f>SUM(F12:F14)</f>
        <v>2242088</v>
      </c>
      <c r="G11" s="89">
        <f t="shared" si="1"/>
        <v>101.63765286981372</v>
      </c>
      <c r="H11" s="92">
        <f>SUM(H12:H14)</f>
        <v>1263683</v>
      </c>
      <c r="I11" s="92">
        <f>SUM(I12:I14)</f>
        <v>1241871</v>
      </c>
      <c r="J11" s="89">
        <f t="shared" si="2"/>
        <v>98.27393420660087</v>
      </c>
    </row>
    <row r="12" spans="1:10" ht="27" customHeight="1" thickTop="1" x14ac:dyDescent="0.2">
      <c r="A12" s="69" t="s">
        <v>166</v>
      </c>
      <c r="B12" s="87">
        <f>'Tabl. II '!B23</f>
        <v>9911</v>
      </c>
      <c r="C12" s="87">
        <f>'Tabl. II '!C23</f>
        <v>11273</v>
      </c>
      <c r="D12" s="91">
        <f t="shared" si="0"/>
        <v>113.74230652810009</v>
      </c>
      <c r="E12" s="87">
        <f>'Tabl. II '!E23</f>
        <v>9149</v>
      </c>
      <c r="F12" s="87">
        <f>'Tabl. II '!F23</f>
        <v>10058</v>
      </c>
      <c r="G12" s="91">
        <f t="shared" si="1"/>
        <v>109.93551207782271</v>
      </c>
      <c r="H12" s="87">
        <f>'Tabl. II '!H23</f>
        <v>7945</v>
      </c>
      <c r="I12" s="87">
        <f>'Tabl. II '!I23</f>
        <v>10609</v>
      </c>
      <c r="J12" s="91">
        <f t="shared" si="2"/>
        <v>133.53052234109504</v>
      </c>
    </row>
    <row r="13" spans="1:10" s="72" customFormat="1" ht="17.100000000000001" customHeight="1" x14ac:dyDescent="0.2">
      <c r="A13" s="70" t="s">
        <v>167</v>
      </c>
      <c r="B13" s="87">
        <f>'Tabl. II '!B67</f>
        <v>82497</v>
      </c>
      <c r="C13" s="87">
        <f>'Tabl. II '!C67</f>
        <v>83802</v>
      </c>
      <c r="D13" s="91">
        <f t="shared" si="0"/>
        <v>101.58187570457108</v>
      </c>
      <c r="E13" s="87">
        <f>'Tabl. II '!E67</f>
        <v>78004</v>
      </c>
      <c r="F13" s="87">
        <f>'Tabl. II '!F67</f>
        <v>83058</v>
      </c>
      <c r="G13" s="91">
        <f t="shared" si="1"/>
        <v>106.47915491513255</v>
      </c>
      <c r="H13" s="87">
        <f>'Tabl. II '!H67</f>
        <v>128899</v>
      </c>
      <c r="I13" s="87">
        <f>'Tabl. II '!I67</f>
        <v>131430</v>
      </c>
      <c r="J13" s="91">
        <f t="shared" si="2"/>
        <v>101.96355285921535</v>
      </c>
    </row>
    <row r="14" spans="1:10" s="72" customFormat="1" ht="17.100000000000001" customHeight="1" x14ac:dyDescent="0.2">
      <c r="A14" s="70" t="s">
        <v>168</v>
      </c>
      <c r="B14" s="87">
        <f>'Tabl. II '!B146</f>
        <v>1985518</v>
      </c>
      <c r="C14" s="87">
        <f>'Tabl. II '!C146</f>
        <v>2158474</v>
      </c>
      <c r="D14" s="91">
        <f t="shared" si="0"/>
        <v>108.71087544912713</v>
      </c>
      <c r="E14" s="87">
        <f>'Tabl. II '!E146</f>
        <v>2118809</v>
      </c>
      <c r="F14" s="87">
        <f>'Tabl. II '!F146</f>
        <v>2148972</v>
      </c>
      <c r="G14" s="91">
        <f t="shared" si="1"/>
        <v>101.42358277692799</v>
      </c>
      <c r="H14" s="87">
        <f>'Tabl. II '!H146</f>
        <v>1126839</v>
      </c>
      <c r="I14" s="87">
        <f>'Tabl. II '!I146</f>
        <v>1099832</v>
      </c>
      <c r="J14" s="91">
        <f t="shared" si="2"/>
        <v>97.603295590585702</v>
      </c>
    </row>
    <row r="15" spans="1:10" s="68" customFormat="1" ht="24" customHeight="1" thickBot="1" x14ac:dyDescent="0.25">
      <c r="A15" s="57" t="s">
        <v>169</v>
      </c>
      <c r="B15" s="92">
        <f>B17</f>
        <v>367464</v>
      </c>
      <c r="C15" s="92">
        <f>C17</f>
        <v>371740</v>
      </c>
      <c r="D15" s="89">
        <f t="shared" si="0"/>
        <v>101.16365140530773</v>
      </c>
      <c r="E15" s="92">
        <f>E17</f>
        <v>358743</v>
      </c>
      <c r="F15" s="92">
        <f>F17</f>
        <v>354865</v>
      </c>
      <c r="G15" s="89">
        <f t="shared" si="1"/>
        <v>98.919003297625324</v>
      </c>
      <c r="H15" s="92">
        <f>H17</f>
        <v>198901</v>
      </c>
      <c r="I15" s="92">
        <f>I17</f>
        <v>194892</v>
      </c>
      <c r="J15" s="89">
        <f t="shared" si="2"/>
        <v>97.984424412144733</v>
      </c>
    </row>
    <row r="16" spans="1:10" ht="27" customHeight="1" thickTop="1" x14ac:dyDescent="0.2">
      <c r="A16" s="73" t="s">
        <v>170</v>
      </c>
      <c r="B16" s="87">
        <v>25120</v>
      </c>
      <c r="C16" s="87">
        <v>23456</v>
      </c>
      <c r="D16" s="91">
        <v>93.375796178343947</v>
      </c>
      <c r="E16" s="87">
        <v>23112</v>
      </c>
      <c r="F16" s="87">
        <v>23645</v>
      </c>
      <c r="G16" s="91">
        <v>102.3061613014884</v>
      </c>
      <c r="H16" s="87">
        <v>51677</v>
      </c>
      <c r="I16" s="87">
        <v>50620</v>
      </c>
      <c r="J16" s="91">
        <v>97.954602627861519</v>
      </c>
    </row>
    <row r="17" spans="1:10" s="72" customFormat="1" ht="17.100000000000001" customHeight="1" x14ac:dyDescent="0.2">
      <c r="A17" s="74" t="s">
        <v>164</v>
      </c>
      <c r="B17" s="87">
        <f>'Tabl. II '!B158</f>
        <v>367464</v>
      </c>
      <c r="C17" s="87">
        <f>'Tabl. II '!C158</f>
        <v>371740</v>
      </c>
      <c r="D17" s="91">
        <f>'Tabl. II '!D158</f>
        <v>101.16365140530773</v>
      </c>
      <c r="E17" s="87">
        <f>'Tabl. II '!E158</f>
        <v>358743</v>
      </c>
      <c r="F17" s="87">
        <f>'Tabl. II '!F158</f>
        <v>354865</v>
      </c>
      <c r="G17" s="91">
        <f>'Tabl. II '!G158</f>
        <v>98.919003297625324</v>
      </c>
      <c r="H17" s="87">
        <f>'Tabl. II '!H158</f>
        <v>198901</v>
      </c>
      <c r="I17" s="87">
        <f>'Tabl. II '!I158</f>
        <v>194892</v>
      </c>
      <c r="J17" s="91">
        <f>'Tabl. II '!J158</f>
        <v>97.984424412144733</v>
      </c>
    </row>
    <row r="18" spans="1:10" s="67" customFormat="1" ht="25.5" customHeight="1" thickBot="1" x14ac:dyDescent="0.25">
      <c r="A18" s="57" t="s">
        <v>171</v>
      </c>
      <c r="B18" s="92">
        <f>SUM(B19:B21)</f>
        <v>30411</v>
      </c>
      <c r="C18" s="92">
        <f>SUM(C19:C21)</f>
        <v>30043</v>
      </c>
      <c r="D18" s="89">
        <f t="shared" si="0"/>
        <v>98.789911545164586</v>
      </c>
      <c r="E18" s="92">
        <f>SUM(E19:E21)</f>
        <v>27373</v>
      </c>
      <c r="F18" s="92">
        <f>SUM(F19:F21)</f>
        <v>37628</v>
      </c>
      <c r="G18" s="89">
        <f t="shared" si="1"/>
        <v>137.46392430497204</v>
      </c>
      <c r="H18" s="92">
        <f>SUM(H19:H21)</f>
        <v>46527</v>
      </c>
      <c r="I18" s="92">
        <f>SUM(I19:I21)</f>
        <v>51477</v>
      </c>
      <c r="J18" s="89">
        <f t="shared" si="2"/>
        <v>110.63898381584886</v>
      </c>
    </row>
    <row r="19" spans="1:10" ht="27" customHeight="1" thickTop="1" x14ac:dyDescent="0.2">
      <c r="A19" s="69" t="s">
        <v>162</v>
      </c>
      <c r="B19" s="87">
        <f>'Tabl. II '!B30</f>
        <v>262</v>
      </c>
      <c r="C19" s="87">
        <f>'Tabl. II '!C30</f>
        <v>266</v>
      </c>
      <c r="D19" s="91">
        <f t="shared" si="0"/>
        <v>101.52671755725191</v>
      </c>
      <c r="E19" s="87">
        <f>'Tabl. II '!E30</f>
        <v>240</v>
      </c>
      <c r="F19" s="87">
        <f>'Tabl. II '!F30</f>
        <v>297</v>
      </c>
      <c r="G19" s="91">
        <f t="shared" si="1"/>
        <v>123.75</v>
      </c>
      <c r="H19" s="87">
        <f>'Tabl. II '!H30</f>
        <v>252</v>
      </c>
      <c r="I19" s="87">
        <f>'Tabl. II '!I30</f>
        <v>266</v>
      </c>
      <c r="J19" s="91">
        <f t="shared" si="2"/>
        <v>105.55555555555556</v>
      </c>
    </row>
    <row r="20" spans="1:10" s="72" customFormat="1" ht="17.100000000000001" customHeight="1" x14ac:dyDescent="0.2">
      <c r="A20" s="70" t="s">
        <v>163</v>
      </c>
      <c r="B20" s="87">
        <f>'Tabl. II '!B88</f>
        <v>4058</v>
      </c>
      <c r="C20" s="87">
        <f>'Tabl. II '!C88</f>
        <v>3910</v>
      </c>
      <c r="D20" s="91">
        <f t="shared" si="0"/>
        <v>96.352883193691468</v>
      </c>
      <c r="E20" s="87">
        <f>'Tabl. II '!E88</f>
        <v>3482</v>
      </c>
      <c r="F20" s="87">
        <f>'Tabl. II '!F88</f>
        <v>3625</v>
      </c>
      <c r="G20" s="91">
        <f t="shared" si="1"/>
        <v>104.10683515221137</v>
      </c>
      <c r="H20" s="87">
        <f>'Tabl. II '!H88</f>
        <v>4565</v>
      </c>
      <c r="I20" s="87">
        <f>'Tabl. II '!I88</f>
        <v>4436</v>
      </c>
      <c r="J20" s="91">
        <f t="shared" si="2"/>
        <v>97.174151150054769</v>
      </c>
    </row>
    <row r="21" spans="1:10" s="72" customFormat="1" ht="17.100000000000001" customHeight="1" x14ac:dyDescent="0.2">
      <c r="A21" s="70" t="s">
        <v>168</v>
      </c>
      <c r="B21" s="87">
        <f>'Tabl. II '!B180</f>
        <v>26091</v>
      </c>
      <c r="C21" s="87">
        <f>'Tabl. II '!C180</f>
        <v>25867</v>
      </c>
      <c r="D21" s="91">
        <f t="shared" si="0"/>
        <v>99.141466406040394</v>
      </c>
      <c r="E21" s="87">
        <f>'Tabl. II '!E180</f>
        <v>23651</v>
      </c>
      <c r="F21" s="87">
        <f>'Tabl. II '!F180</f>
        <v>33706</v>
      </c>
      <c r="G21" s="91">
        <f t="shared" si="1"/>
        <v>142.51405860217326</v>
      </c>
      <c r="H21" s="87">
        <f>'Tabl. II '!H180</f>
        <v>41710</v>
      </c>
      <c r="I21" s="87">
        <f>'Tabl. II '!I180</f>
        <v>46775</v>
      </c>
      <c r="J21" s="91">
        <f t="shared" si="2"/>
        <v>112.14337089426996</v>
      </c>
    </row>
    <row r="22" spans="1:10" s="67" customFormat="1" ht="33" customHeight="1" thickBot="1" x14ac:dyDescent="0.25">
      <c r="A22" s="57" t="s">
        <v>172</v>
      </c>
      <c r="B22" s="92">
        <f>SUM(B23:B25)</f>
        <v>56687</v>
      </c>
      <c r="C22" s="92">
        <f>SUM(C23:C25)</f>
        <v>47371</v>
      </c>
      <c r="D22" s="89">
        <f t="shared" si="0"/>
        <v>83.565896942861684</v>
      </c>
      <c r="E22" s="92">
        <f>SUM(E23:E25)</f>
        <v>51161</v>
      </c>
      <c r="F22" s="92">
        <f>SUM(F23:F25)</f>
        <v>49707</v>
      </c>
      <c r="G22" s="89">
        <f t="shared" si="1"/>
        <v>97.157991438791271</v>
      </c>
      <c r="H22" s="92">
        <f>SUM(H23:H25)</f>
        <v>120262</v>
      </c>
      <c r="I22" s="92">
        <f>SUM(I23:I25)</f>
        <v>121529</v>
      </c>
      <c r="J22" s="89">
        <f t="shared" si="2"/>
        <v>101.05353311935608</v>
      </c>
    </row>
    <row r="23" spans="1:10" ht="26.25" thickTop="1" x14ac:dyDescent="0.2">
      <c r="A23" s="69" t="s">
        <v>162</v>
      </c>
      <c r="B23" s="87">
        <f>'Tabl. II '!B37</f>
        <v>6581</v>
      </c>
      <c r="C23" s="87">
        <f>'Tabl. II '!C37</f>
        <v>7169</v>
      </c>
      <c r="D23" s="91">
        <f t="shared" si="0"/>
        <v>108.93481233855037</v>
      </c>
      <c r="E23" s="87">
        <f>'Tabl. II '!E37</f>
        <v>8180</v>
      </c>
      <c r="F23" s="87">
        <f>'Tabl. II '!F37</f>
        <v>6340</v>
      </c>
      <c r="G23" s="91">
        <f t="shared" si="1"/>
        <v>77.506112469437653</v>
      </c>
      <c r="H23" s="87">
        <f>'Tabl. II '!H37</f>
        <v>17694</v>
      </c>
      <c r="I23" s="87">
        <f>'Tabl. II '!I37</f>
        <v>16034</v>
      </c>
      <c r="J23" s="91">
        <f t="shared" si="2"/>
        <v>90.618288685430088</v>
      </c>
    </row>
    <row r="24" spans="1:10" s="72" customFormat="1" ht="15" customHeight="1" x14ac:dyDescent="0.2">
      <c r="A24" s="70" t="s">
        <v>163</v>
      </c>
      <c r="B24" s="87">
        <f>'Tabl. II '!B100</f>
        <v>40801</v>
      </c>
      <c r="C24" s="87">
        <f>'Tabl. II '!C100</f>
        <v>27660</v>
      </c>
      <c r="D24" s="91">
        <f t="shared" si="0"/>
        <v>67.792456067253255</v>
      </c>
      <c r="E24" s="87">
        <f>'Tabl. II '!E100</f>
        <v>34829</v>
      </c>
      <c r="F24" s="87">
        <f>'Tabl. II '!F100</f>
        <v>34443</v>
      </c>
      <c r="G24" s="91">
        <f t="shared" si="1"/>
        <v>98.891728157569844</v>
      </c>
      <c r="H24" s="87">
        <f>'Tabl. II '!H100</f>
        <v>81755</v>
      </c>
      <c r="I24" s="87">
        <f>'Tabl. II '!I100</f>
        <v>80362</v>
      </c>
      <c r="J24" s="91">
        <f t="shared" si="2"/>
        <v>98.296128677145134</v>
      </c>
    </row>
    <row r="25" spans="1:10" s="72" customFormat="1" ht="15" customHeight="1" x14ac:dyDescent="0.2">
      <c r="A25" s="70" t="s">
        <v>164</v>
      </c>
      <c r="B25" s="87">
        <f>'Tabl. II '!B186</f>
        <v>9305</v>
      </c>
      <c r="C25" s="87">
        <f>'Tabl. II '!C186</f>
        <v>12542</v>
      </c>
      <c r="D25" s="91">
        <f t="shared" si="0"/>
        <v>134.78774852229984</v>
      </c>
      <c r="E25" s="87">
        <f>'Tabl. II '!E186</f>
        <v>8152</v>
      </c>
      <c r="F25" s="87">
        <f>'Tabl. II '!F186</f>
        <v>8924</v>
      </c>
      <c r="G25" s="91">
        <f t="shared" si="1"/>
        <v>109.47006869479883</v>
      </c>
      <c r="H25" s="87">
        <f>'Tabl. II '!H186</f>
        <v>20813</v>
      </c>
      <c r="I25" s="87">
        <f>'Tabl. II '!I186</f>
        <v>25133</v>
      </c>
      <c r="J25" s="91">
        <f t="shared" si="2"/>
        <v>120.75625810791333</v>
      </c>
    </row>
    <row r="26" spans="1:10" s="67" customFormat="1" ht="18.75" customHeight="1" thickBot="1" x14ac:dyDescent="0.25">
      <c r="A26" s="57" t="s">
        <v>173</v>
      </c>
      <c r="B26" s="92">
        <f>SUM(B27:B31)</f>
        <v>377280</v>
      </c>
      <c r="C26" s="92">
        <f>SUM(C27:C31)</f>
        <v>380017</v>
      </c>
      <c r="D26" s="89">
        <f t="shared" si="0"/>
        <v>100.72545589482613</v>
      </c>
      <c r="E26" s="92">
        <f>SUM(E27:E31)</f>
        <v>412532</v>
      </c>
      <c r="F26" s="92">
        <f>SUM(F27:F31)</f>
        <v>377527</v>
      </c>
      <c r="G26" s="89">
        <f t="shared" si="1"/>
        <v>91.514597655454608</v>
      </c>
      <c r="H26" s="92">
        <f>SUM(H27:H31)</f>
        <v>217434</v>
      </c>
      <c r="I26" s="92">
        <f>SUM(I27:I31)</f>
        <v>215458</v>
      </c>
      <c r="J26" s="89">
        <f t="shared" si="2"/>
        <v>99.091218484689605</v>
      </c>
    </row>
    <row r="27" spans="1:10" s="72" customFormat="1" ht="28.5" customHeight="1" thickTop="1" x14ac:dyDescent="0.2">
      <c r="A27" s="73" t="s">
        <v>162</v>
      </c>
      <c r="B27" s="87">
        <f>'Tabl. II '!B45</f>
        <v>3592</v>
      </c>
      <c r="C27" s="87">
        <f>'Tabl. II '!C45</f>
        <v>2768</v>
      </c>
      <c r="D27" s="91">
        <f t="shared" si="0"/>
        <v>77.060133630289528</v>
      </c>
      <c r="E27" s="87">
        <f>'Tabl. II '!E45</f>
        <v>2715</v>
      </c>
      <c r="F27" s="87">
        <f>'Tabl. II '!F45</f>
        <v>2841</v>
      </c>
      <c r="G27" s="91">
        <f t="shared" si="1"/>
        <v>104.64088397790056</v>
      </c>
      <c r="H27" s="87">
        <f>'Tabl. II '!H45</f>
        <v>3774</v>
      </c>
      <c r="I27" s="87">
        <f>'Tabl. II '!I45</f>
        <v>5466</v>
      </c>
      <c r="J27" s="91">
        <f t="shared" si="2"/>
        <v>144.83306836248013</v>
      </c>
    </row>
    <row r="28" spans="1:10" s="72" customFormat="1" ht="15" customHeight="1" x14ac:dyDescent="0.2">
      <c r="A28" s="74" t="s">
        <v>163</v>
      </c>
      <c r="B28" s="87">
        <f>'Tabl. II '!B111</f>
        <v>14582</v>
      </c>
      <c r="C28" s="87">
        <f>'Tabl. II '!C111</f>
        <v>14960</v>
      </c>
      <c r="D28" s="91">
        <f t="shared" si="0"/>
        <v>102.59223700452613</v>
      </c>
      <c r="E28" s="87">
        <f>'Tabl. II '!E111</f>
        <v>13837</v>
      </c>
      <c r="F28" s="87">
        <f>'Tabl. II '!F111</f>
        <v>14456</v>
      </c>
      <c r="G28" s="91">
        <f t="shared" si="1"/>
        <v>104.47351304473513</v>
      </c>
      <c r="H28" s="87">
        <f>'Tabl. II '!H111</f>
        <v>19823</v>
      </c>
      <c r="I28" s="87">
        <f>'Tabl. II '!I111</f>
        <v>22044</v>
      </c>
      <c r="J28" s="91">
        <f t="shared" si="2"/>
        <v>111.20415678757</v>
      </c>
    </row>
    <row r="29" spans="1:10" s="72" customFormat="1" ht="15" customHeight="1" x14ac:dyDescent="0.2">
      <c r="A29" s="70" t="s">
        <v>168</v>
      </c>
      <c r="B29" s="87">
        <f>'Tabl. II '!B190</f>
        <v>357054</v>
      </c>
      <c r="C29" s="87">
        <f>'Tabl. II '!C190</f>
        <v>362045</v>
      </c>
      <c r="D29" s="91">
        <f t="shared" si="0"/>
        <v>101.39782777955155</v>
      </c>
      <c r="E29" s="87">
        <f>'Tabl. II '!E190</f>
        <v>379791</v>
      </c>
      <c r="F29" s="87">
        <f>'Tabl. II '!F190</f>
        <v>359439</v>
      </c>
      <c r="G29" s="91">
        <f t="shared" si="1"/>
        <v>94.641263221087385</v>
      </c>
      <c r="H29" s="87">
        <f>'Tabl. II '!H190</f>
        <v>177129</v>
      </c>
      <c r="I29" s="87">
        <f>'Tabl. II '!I190</f>
        <v>185409</v>
      </c>
      <c r="J29" s="91">
        <f t="shared" si="2"/>
        <v>104.67455921955185</v>
      </c>
    </row>
    <row r="30" spans="1:10" ht="32.25" customHeight="1" x14ac:dyDescent="0.2">
      <c r="A30" s="75" t="s">
        <v>174</v>
      </c>
      <c r="B30" s="87">
        <f>'Tabl. II '!B124</f>
        <v>2010</v>
      </c>
      <c r="C30" s="87">
        <f>'Tabl. II '!C124</f>
        <v>196</v>
      </c>
      <c r="D30" s="91">
        <f t="shared" si="0"/>
        <v>9.7512437810945265</v>
      </c>
      <c r="E30" s="87">
        <f>'Tabl. II '!E124</f>
        <v>16154</v>
      </c>
      <c r="F30" s="87">
        <f>'Tabl. II '!F124</f>
        <v>743</v>
      </c>
      <c r="G30" s="91">
        <f t="shared" si="1"/>
        <v>4.5994800049523334</v>
      </c>
      <c r="H30" s="87">
        <f>'Tabl. II '!H124</f>
        <v>16658</v>
      </c>
      <c r="I30" s="87">
        <f>'Tabl. II '!I124</f>
        <v>2484</v>
      </c>
      <c r="J30" s="91">
        <f t="shared" si="2"/>
        <v>14.911754112138311</v>
      </c>
    </row>
    <row r="31" spans="1:10" s="67" customFormat="1" ht="37.5" customHeight="1" x14ac:dyDescent="0.2">
      <c r="A31" s="76" t="s">
        <v>175</v>
      </c>
      <c r="B31" s="86">
        <f>'Tabl. II '!B133</f>
        <v>42</v>
      </c>
      <c r="C31" s="86">
        <f>'Tabl. II '!C133</f>
        <v>48</v>
      </c>
      <c r="D31" s="90">
        <f t="shared" si="0"/>
        <v>114.28571428571429</v>
      </c>
      <c r="E31" s="86">
        <f>'Tabl. II '!E133</f>
        <v>35</v>
      </c>
      <c r="F31" s="86">
        <f>'Tabl. II '!F133</f>
        <v>48</v>
      </c>
      <c r="G31" s="90">
        <f t="shared" si="1"/>
        <v>137.14285714285714</v>
      </c>
      <c r="H31" s="86">
        <f>'Tabl. II '!H133</f>
        <v>50</v>
      </c>
      <c r="I31" s="86">
        <f>'Tabl. II '!I133</f>
        <v>55</v>
      </c>
      <c r="J31" s="90">
        <f t="shared" si="2"/>
        <v>110</v>
      </c>
    </row>
    <row r="32" spans="1:10" ht="7.5" customHeight="1" x14ac:dyDescent="0.2">
      <c r="A32" s="69"/>
      <c r="B32" s="69"/>
      <c r="C32" s="71"/>
      <c r="D32" s="71"/>
      <c r="E32" s="71"/>
      <c r="F32" s="71"/>
      <c r="G32" s="71"/>
      <c r="H32" s="71"/>
      <c r="I32" s="71"/>
    </row>
    <row r="33" spans="1:10" ht="17.25" customHeight="1" x14ac:dyDescent="0.2">
      <c r="A33" s="66" t="s">
        <v>176</v>
      </c>
      <c r="C33" s="71"/>
      <c r="D33" s="71"/>
      <c r="E33" s="71"/>
      <c r="F33" s="71"/>
      <c r="G33" s="71"/>
      <c r="H33" s="71"/>
      <c r="I33" s="71"/>
    </row>
    <row r="34" spans="1:10" ht="17.25" customHeight="1" x14ac:dyDescent="0.2">
      <c r="A34" s="66" t="s">
        <v>177</v>
      </c>
      <c r="C34" s="71"/>
      <c r="D34" s="71"/>
      <c r="E34" s="71"/>
      <c r="F34" s="71"/>
      <c r="G34" s="71"/>
      <c r="H34" s="71"/>
      <c r="I34" s="71"/>
    </row>
    <row r="35" spans="1:10" ht="30" customHeight="1" x14ac:dyDescent="0.2">
      <c r="A35" s="130" t="s">
        <v>178</v>
      </c>
      <c r="B35" s="131"/>
      <c r="C35" s="131"/>
      <c r="D35" s="131"/>
      <c r="E35" s="131"/>
      <c r="F35" s="131"/>
      <c r="G35" s="131"/>
      <c r="H35" s="131"/>
      <c r="I35" s="131"/>
    </row>
    <row r="36" spans="1:10" s="77" customFormat="1" ht="12" x14ac:dyDescent="0.2">
      <c r="A36" s="132" t="s">
        <v>179</v>
      </c>
      <c r="B36" s="134" t="s">
        <v>3</v>
      </c>
      <c r="C36" s="135"/>
      <c r="D36" s="135"/>
      <c r="E36" s="135" t="s">
        <v>4</v>
      </c>
      <c r="F36" s="135"/>
      <c r="G36" s="135"/>
      <c r="H36" s="135" t="s">
        <v>5</v>
      </c>
      <c r="I36" s="135"/>
      <c r="J36" s="135"/>
    </row>
    <row r="37" spans="1:10" s="77" customFormat="1" x14ac:dyDescent="0.2">
      <c r="A37" s="133"/>
      <c r="B37" s="109" t="s">
        <v>217</v>
      </c>
      <c r="C37" s="136" t="s">
        <v>218</v>
      </c>
      <c r="D37" s="136"/>
      <c r="E37" s="118" t="s">
        <v>217</v>
      </c>
      <c r="F37" s="136" t="s">
        <v>218</v>
      </c>
      <c r="G37" s="136"/>
      <c r="H37" s="118" t="s">
        <v>217</v>
      </c>
      <c r="I37" s="136" t="s">
        <v>218</v>
      </c>
      <c r="J37" s="136"/>
    </row>
    <row r="38" spans="1:10" ht="13.5" customHeight="1" x14ac:dyDescent="0.2">
      <c r="A38" s="133"/>
      <c r="B38" s="135" t="s">
        <v>6</v>
      </c>
      <c r="C38" s="135"/>
      <c r="D38" s="110" t="s">
        <v>219</v>
      </c>
      <c r="E38" s="135" t="s">
        <v>6</v>
      </c>
      <c r="F38" s="135"/>
      <c r="G38" s="110" t="s">
        <v>219</v>
      </c>
      <c r="H38" s="135" t="s">
        <v>6</v>
      </c>
      <c r="I38" s="135"/>
      <c r="J38" s="110" t="s">
        <v>219</v>
      </c>
    </row>
    <row r="39" spans="1:10" ht="3.75" customHeight="1" x14ac:dyDescent="0.2">
      <c r="A39" s="65"/>
      <c r="B39" s="65"/>
      <c r="C39" s="65"/>
      <c r="D39" s="65"/>
      <c r="E39" s="65"/>
      <c r="F39" s="65"/>
      <c r="G39" s="65"/>
      <c r="H39" s="65"/>
    </row>
    <row r="40" spans="1:10" ht="40.5" customHeight="1" x14ac:dyDescent="0.2">
      <c r="A40" s="78" t="s">
        <v>180</v>
      </c>
      <c r="B40" s="79">
        <f>SUM(B41:B43)</f>
        <v>437597</v>
      </c>
      <c r="C40" s="79">
        <f>SUM(C41:C43)</f>
        <v>561990</v>
      </c>
      <c r="D40" s="93">
        <f t="shared" ref="D40" si="3">C40*100/B40</f>
        <v>128.42638317904374</v>
      </c>
      <c r="E40" s="79">
        <f>SUM(E41:E43)</f>
        <v>626378</v>
      </c>
      <c r="F40" s="79">
        <f>SUM(F41:F43)</f>
        <v>593137</v>
      </c>
      <c r="G40" s="93">
        <f t="shared" ref="G40" si="4">F40*100/E40</f>
        <v>94.693140563685191</v>
      </c>
      <c r="H40" s="79">
        <f>SUM(H41:H43)</f>
        <v>148987</v>
      </c>
      <c r="I40" s="79">
        <f>SUM(I41:I43)</f>
        <v>64685</v>
      </c>
      <c r="J40" s="93">
        <f t="shared" ref="J40" si="5">I40*100/H40</f>
        <v>43.416539698094468</v>
      </c>
    </row>
    <row r="41" spans="1:10" ht="18.75" customHeight="1" x14ac:dyDescent="0.2">
      <c r="A41" s="80" t="s">
        <v>165</v>
      </c>
      <c r="B41" s="9">
        <f>'Tabl. II '!B151</f>
        <v>373372</v>
      </c>
      <c r="C41" s="9">
        <f>'Tabl. II '!C151</f>
        <v>509343</v>
      </c>
      <c r="D41" s="3">
        <f>'Tabl. II '!D151</f>
        <v>136.41703180741996</v>
      </c>
      <c r="E41" s="9">
        <f>'Tabl. II '!E151</f>
        <v>538987</v>
      </c>
      <c r="F41" s="9">
        <f>'Tabl. II '!F151</f>
        <v>540850</v>
      </c>
      <c r="G41" s="3">
        <f>'Tabl. II '!G151</f>
        <v>100.3456484108151</v>
      </c>
      <c r="H41" s="9">
        <f>'Tabl. II '!H151</f>
        <v>126803</v>
      </c>
      <c r="I41" s="9">
        <f>'Tabl. II '!I151</f>
        <v>57225</v>
      </c>
      <c r="J41" s="3">
        <f>'Tabl. II '!J151</f>
        <v>45.129058460761968</v>
      </c>
    </row>
    <row r="42" spans="1:10" ht="14.1" customHeight="1" x14ac:dyDescent="0.2">
      <c r="A42" s="81" t="s">
        <v>171</v>
      </c>
      <c r="B42" s="64">
        <f>'Tabl. II '!B183</f>
        <v>37</v>
      </c>
      <c r="C42" s="64">
        <f>'Tabl. II '!C183</f>
        <v>40</v>
      </c>
      <c r="D42" s="94">
        <f>'Tabl. II '!D183</f>
        <v>108.10810810810811</v>
      </c>
      <c r="E42" s="64">
        <f>'Tabl. II '!E183</f>
        <v>86</v>
      </c>
      <c r="F42" s="64">
        <f>'Tabl. II '!F183</f>
        <v>38</v>
      </c>
      <c r="G42" s="94">
        <f>'Tabl. II '!G183</f>
        <v>44.186046511627907</v>
      </c>
      <c r="H42" s="64">
        <f>'Tabl. II '!H183</f>
        <v>23</v>
      </c>
      <c r="I42" s="64">
        <f>'Tabl. II '!I183</f>
        <v>5</v>
      </c>
      <c r="J42" s="94">
        <f>'Tabl. II '!J183</f>
        <v>21.739130434782609</v>
      </c>
    </row>
    <row r="43" spans="1:10" ht="14.1" customHeight="1" x14ac:dyDescent="0.2">
      <c r="A43" s="81" t="s">
        <v>181</v>
      </c>
      <c r="B43" s="64">
        <f>'Tabl. II '!B194</f>
        <v>64188</v>
      </c>
      <c r="C43" s="64">
        <f>'Tabl. II '!C194</f>
        <v>52607</v>
      </c>
      <c r="D43" s="94">
        <f>'Tabl. II '!D194</f>
        <v>81.957686795039578</v>
      </c>
      <c r="E43" s="64">
        <f>'Tabl. II '!E194</f>
        <v>87305</v>
      </c>
      <c r="F43" s="64">
        <f>'Tabl. II '!F194</f>
        <v>52249</v>
      </c>
      <c r="G43" s="94">
        <f>'Tabl. II '!G194</f>
        <v>59.846515090773721</v>
      </c>
      <c r="H43" s="64">
        <f>'Tabl. II '!H194</f>
        <v>22161</v>
      </c>
      <c r="I43" s="64">
        <f>'Tabl. II '!I194</f>
        <v>7455</v>
      </c>
      <c r="J43" s="94">
        <f>'Tabl. II '!J194</f>
        <v>33.640178692297276</v>
      </c>
    </row>
    <row r="44" spans="1:10" ht="9.75" customHeight="1" x14ac:dyDescent="0.2">
      <c r="A44" s="65"/>
      <c r="B44" s="65"/>
      <c r="C44" s="65"/>
      <c r="D44" s="65"/>
      <c r="E44" s="65"/>
      <c r="F44" s="65"/>
      <c r="G44" s="65"/>
      <c r="H44" s="65"/>
      <c r="I44" s="65"/>
    </row>
    <row r="45" spans="1:10" ht="9" customHeight="1" x14ac:dyDescent="0.2">
      <c r="A45" s="65"/>
      <c r="B45" s="65"/>
      <c r="C45" s="65"/>
      <c r="D45" s="65"/>
      <c r="E45" s="65"/>
      <c r="F45" s="65"/>
      <c r="G45" s="65"/>
      <c r="H45" s="65"/>
      <c r="I45" s="65"/>
    </row>
    <row r="46" spans="1:10" x14ac:dyDescent="0.2">
      <c r="A46" s="66" t="s">
        <v>182</v>
      </c>
      <c r="C46" s="71"/>
      <c r="D46" s="71"/>
      <c r="E46" s="71"/>
      <c r="F46" s="71"/>
      <c r="G46" s="71"/>
      <c r="H46" s="71"/>
      <c r="I46" s="71"/>
    </row>
    <row r="47" spans="1:10" ht="6" customHeight="1" x14ac:dyDescent="0.2">
      <c r="A47" s="44"/>
      <c r="B47" s="44"/>
      <c r="C47" s="71"/>
      <c r="D47" s="71"/>
      <c r="E47" s="71"/>
      <c r="F47" s="71"/>
      <c r="G47" s="71"/>
      <c r="H47" s="71"/>
      <c r="I47" s="71"/>
    </row>
    <row r="48" spans="1:10" ht="43.5" customHeight="1" x14ac:dyDescent="0.2">
      <c r="A48" s="127" t="s">
        <v>154</v>
      </c>
      <c r="B48" s="127"/>
      <c r="C48" s="128"/>
      <c r="D48" s="105"/>
      <c r="E48" s="105"/>
      <c r="F48" s="129" t="s">
        <v>155</v>
      </c>
      <c r="G48" s="129"/>
      <c r="H48" s="129"/>
      <c r="I48" s="129"/>
    </row>
    <row r="49" spans="1:10" ht="12.75" customHeight="1" x14ac:dyDescent="0.2">
      <c r="A49" s="69"/>
      <c r="B49" s="69"/>
      <c r="C49" s="82"/>
      <c r="D49" s="82"/>
      <c r="E49" s="82"/>
      <c r="F49" s="82"/>
      <c r="G49" s="82"/>
      <c r="H49" s="82"/>
      <c r="I49" s="82"/>
    </row>
    <row r="50" spans="1:10" x14ac:dyDescent="0.2">
      <c r="A50" s="69"/>
      <c r="B50" s="69"/>
      <c r="C50" s="82"/>
      <c r="D50" s="82"/>
      <c r="E50" s="82"/>
      <c r="F50" s="82"/>
      <c r="G50" s="82"/>
      <c r="H50" s="82"/>
    </row>
    <row r="51" spans="1:10" x14ac:dyDescent="0.2">
      <c r="A51" s="69"/>
      <c r="C51" s="47"/>
      <c r="D51" s="47"/>
      <c r="E51" s="47"/>
      <c r="F51" s="47"/>
      <c r="G51" s="47"/>
      <c r="I51" s="47"/>
      <c r="J51" s="47"/>
    </row>
    <row r="52" spans="1:10" x14ac:dyDescent="0.2">
      <c r="A52" s="69"/>
      <c r="B52" s="69"/>
      <c r="C52" s="82"/>
      <c r="D52" s="71"/>
      <c r="E52" s="71"/>
      <c r="F52" s="71"/>
      <c r="G52" s="82"/>
      <c r="H52" s="82"/>
      <c r="I52" s="82"/>
    </row>
    <row r="53" spans="1:10" x14ac:dyDescent="0.2">
      <c r="A53" s="69"/>
      <c r="B53" s="69"/>
      <c r="C53" s="82"/>
      <c r="D53" s="71"/>
      <c r="E53" s="82"/>
      <c r="F53" s="82"/>
      <c r="G53" s="82"/>
      <c r="H53" s="82"/>
      <c r="I53" s="82"/>
    </row>
    <row r="54" spans="1:10" x14ac:dyDescent="0.2">
      <c r="A54" s="69"/>
      <c r="B54" s="69"/>
      <c r="C54" s="82"/>
      <c r="D54" s="82"/>
      <c r="E54" s="82"/>
      <c r="F54" s="82"/>
      <c r="G54" s="82"/>
      <c r="H54" s="82"/>
      <c r="I54" s="82"/>
    </row>
    <row r="55" spans="1:10" x14ac:dyDescent="0.2">
      <c r="A55" s="69"/>
      <c r="B55" s="69"/>
      <c r="C55" s="82"/>
      <c r="D55" s="82"/>
      <c r="E55" s="82"/>
      <c r="F55" s="82"/>
      <c r="G55" s="82"/>
      <c r="H55" s="82"/>
      <c r="I55" s="82"/>
    </row>
    <row r="56" spans="1:10" x14ac:dyDescent="0.2">
      <c r="A56" s="69"/>
      <c r="B56" s="69"/>
      <c r="C56" s="69"/>
      <c r="D56" s="69"/>
      <c r="E56" s="69"/>
      <c r="F56" s="69"/>
      <c r="G56" s="69"/>
      <c r="H56" s="69"/>
      <c r="I56" s="69"/>
    </row>
    <row r="57" spans="1:10" x14ac:dyDescent="0.2">
      <c r="A57" s="69"/>
      <c r="B57" s="69"/>
      <c r="C57" s="69"/>
      <c r="D57" s="69"/>
      <c r="E57" s="69"/>
      <c r="F57" s="69"/>
      <c r="G57" s="69"/>
      <c r="H57" s="69"/>
      <c r="I57" s="69"/>
    </row>
    <row r="58" spans="1:10" x14ac:dyDescent="0.2">
      <c r="A58" s="69"/>
      <c r="B58" s="69"/>
      <c r="C58" s="69"/>
      <c r="D58" s="69"/>
      <c r="E58" s="69"/>
      <c r="F58" s="69"/>
      <c r="G58" s="69"/>
      <c r="H58" s="69"/>
      <c r="I58" s="69"/>
    </row>
    <row r="59" spans="1:10" x14ac:dyDescent="0.2">
      <c r="A59" s="69"/>
      <c r="B59" s="69"/>
      <c r="C59" s="69"/>
      <c r="D59" s="69"/>
      <c r="E59" s="69"/>
      <c r="F59" s="69"/>
      <c r="G59" s="69"/>
      <c r="H59" s="69"/>
      <c r="I59" s="69"/>
    </row>
    <row r="60" spans="1:10" x14ac:dyDescent="0.2">
      <c r="A60" s="69"/>
      <c r="B60" s="69"/>
      <c r="C60" s="69"/>
      <c r="D60" s="69"/>
      <c r="E60" s="69"/>
      <c r="F60" s="69"/>
      <c r="G60" s="69"/>
      <c r="H60" s="69"/>
      <c r="I60" s="69"/>
    </row>
    <row r="61" spans="1:10" x14ac:dyDescent="0.2">
      <c r="A61" s="69"/>
      <c r="B61" s="69"/>
      <c r="C61" s="69"/>
      <c r="D61" s="69"/>
      <c r="E61" s="69"/>
      <c r="F61" s="69"/>
      <c r="G61" s="69"/>
      <c r="H61" s="69"/>
      <c r="I61" s="69"/>
    </row>
    <row r="62" spans="1:10" x14ac:dyDescent="0.2">
      <c r="A62" s="69"/>
      <c r="B62" s="69"/>
      <c r="C62" s="69"/>
      <c r="D62" s="69"/>
      <c r="E62" s="69"/>
      <c r="F62" s="69"/>
      <c r="G62" s="69"/>
      <c r="H62" s="69"/>
      <c r="I62" s="69"/>
    </row>
    <row r="63" spans="1:10" x14ac:dyDescent="0.2">
      <c r="A63" s="69"/>
      <c r="B63" s="69"/>
      <c r="C63" s="69"/>
      <c r="D63" s="69"/>
      <c r="E63" s="69"/>
      <c r="F63" s="69"/>
      <c r="G63" s="69"/>
      <c r="H63" s="69"/>
      <c r="I63" s="69"/>
    </row>
    <row r="64" spans="1:10" ht="6" customHeight="1" x14ac:dyDescent="0.2">
      <c r="A64" s="69"/>
      <c r="B64" s="69"/>
      <c r="C64" s="69"/>
      <c r="D64" s="69"/>
      <c r="E64" s="69"/>
      <c r="F64" s="69"/>
      <c r="G64" s="69"/>
      <c r="H64" s="69"/>
      <c r="I64" s="69"/>
    </row>
    <row r="65" spans="1:9" x14ac:dyDescent="0.2">
      <c r="A65" s="69"/>
      <c r="B65" s="69"/>
      <c r="C65" s="69"/>
      <c r="D65" s="69"/>
      <c r="E65" s="69"/>
      <c r="F65" s="69"/>
      <c r="G65" s="69"/>
      <c r="H65" s="69"/>
      <c r="I65" s="69"/>
    </row>
    <row r="66" spans="1:9" x14ac:dyDescent="0.2">
      <c r="A66" s="69"/>
      <c r="B66" s="69"/>
      <c r="C66" s="69"/>
      <c r="D66" s="69"/>
      <c r="E66" s="69"/>
      <c r="F66" s="69"/>
      <c r="G66" s="69"/>
      <c r="H66" s="69"/>
      <c r="I66" s="69"/>
    </row>
    <row r="67" spans="1:9" x14ac:dyDescent="0.2">
      <c r="A67" s="69"/>
      <c r="B67" s="69"/>
      <c r="C67" s="69"/>
      <c r="D67" s="69"/>
      <c r="E67" s="69"/>
      <c r="F67" s="69"/>
      <c r="G67" s="69"/>
      <c r="H67" s="69"/>
      <c r="I67" s="69"/>
    </row>
    <row r="68" spans="1:9" x14ac:dyDescent="0.2">
      <c r="A68" s="69"/>
      <c r="B68" s="69"/>
      <c r="C68" s="69"/>
      <c r="D68" s="69"/>
      <c r="E68" s="69"/>
      <c r="F68" s="69"/>
      <c r="G68" s="69"/>
      <c r="H68" s="69"/>
      <c r="I68" s="69"/>
    </row>
    <row r="69" spans="1:9" x14ac:dyDescent="0.2">
      <c r="A69" s="69"/>
      <c r="B69" s="69"/>
      <c r="C69" s="69"/>
      <c r="D69" s="69"/>
      <c r="E69" s="69"/>
      <c r="F69" s="69"/>
      <c r="G69" s="69"/>
      <c r="H69" s="69"/>
      <c r="I69" s="69"/>
    </row>
    <row r="70" spans="1:9" x14ac:dyDescent="0.2">
      <c r="A70" s="69"/>
      <c r="B70" s="69"/>
      <c r="C70" s="69"/>
      <c r="D70" s="69"/>
      <c r="E70" s="69"/>
      <c r="F70" s="69"/>
      <c r="G70" s="69"/>
      <c r="H70" s="69"/>
      <c r="I70" s="69"/>
    </row>
    <row r="71" spans="1:9" x14ac:dyDescent="0.2">
      <c r="A71" s="69"/>
      <c r="B71" s="69"/>
      <c r="C71" s="69"/>
      <c r="D71" s="69"/>
      <c r="E71" s="69"/>
      <c r="F71" s="69"/>
      <c r="G71" s="69"/>
      <c r="H71" s="69"/>
      <c r="I71" s="69"/>
    </row>
    <row r="72" spans="1:9" x14ac:dyDescent="0.2">
      <c r="A72" s="69"/>
      <c r="B72" s="69"/>
      <c r="C72" s="69"/>
      <c r="D72" s="69"/>
      <c r="E72" s="69"/>
      <c r="F72" s="69"/>
      <c r="G72" s="69"/>
      <c r="H72" s="69"/>
      <c r="I72" s="69"/>
    </row>
    <row r="73" spans="1:9" x14ac:dyDescent="0.2">
      <c r="A73" s="69"/>
      <c r="B73" s="69"/>
      <c r="C73" s="69"/>
      <c r="D73" s="69"/>
      <c r="E73" s="69"/>
      <c r="F73" s="69"/>
      <c r="G73" s="69"/>
      <c r="H73" s="69"/>
      <c r="I73" s="69"/>
    </row>
    <row r="74" spans="1:9" x14ac:dyDescent="0.2">
      <c r="A74" s="69"/>
      <c r="B74" s="69"/>
      <c r="C74" s="69"/>
      <c r="D74" s="69"/>
      <c r="E74" s="69"/>
      <c r="F74" s="69"/>
      <c r="G74" s="69"/>
      <c r="H74" s="69"/>
      <c r="I74" s="69"/>
    </row>
    <row r="75" spans="1:9" x14ac:dyDescent="0.2">
      <c r="A75" s="69"/>
      <c r="B75" s="69"/>
      <c r="C75" s="69"/>
      <c r="D75" s="69"/>
      <c r="E75" s="69"/>
      <c r="F75" s="69"/>
      <c r="G75" s="69"/>
      <c r="H75" s="69"/>
      <c r="I75" s="69"/>
    </row>
    <row r="76" spans="1:9" x14ac:dyDescent="0.2">
      <c r="A76" s="69"/>
      <c r="B76" s="69"/>
      <c r="C76" s="69"/>
      <c r="D76" s="69"/>
      <c r="E76" s="69"/>
      <c r="F76" s="69"/>
      <c r="G76" s="69"/>
      <c r="H76" s="69"/>
      <c r="I76" s="69"/>
    </row>
    <row r="77" spans="1:9" x14ac:dyDescent="0.2">
      <c r="A77" s="69"/>
      <c r="B77" s="69"/>
      <c r="C77" s="69"/>
      <c r="D77" s="69"/>
      <c r="E77" s="69"/>
      <c r="F77" s="69"/>
      <c r="G77" s="69"/>
      <c r="H77" s="69"/>
      <c r="I77" s="69"/>
    </row>
    <row r="78" spans="1:9" x14ac:dyDescent="0.2">
      <c r="A78" s="69"/>
      <c r="B78" s="69"/>
      <c r="C78" s="69"/>
      <c r="D78" s="69"/>
      <c r="E78" s="69"/>
      <c r="F78" s="69"/>
      <c r="G78" s="69"/>
      <c r="H78" s="69"/>
      <c r="I78" s="69"/>
    </row>
    <row r="79" spans="1:9" x14ac:dyDescent="0.2">
      <c r="A79" s="69"/>
      <c r="B79" s="69"/>
      <c r="C79" s="69"/>
      <c r="D79" s="69"/>
      <c r="E79" s="69"/>
      <c r="F79" s="69"/>
      <c r="G79" s="69"/>
      <c r="H79" s="69"/>
      <c r="I79" s="69"/>
    </row>
    <row r="80" spans="1:9" x14ac:dyDescent="0.2">
      <c r="A80" s="69"/>
      <c r="B80" s="69"/>
      <c r="C80" s="69"/>
      <c r="D80" s="69"/>
      <c r="E80" s="69"/>
      <c r="F80" s="69"/>
      <c r="G80" s="69"/>
      <c r="H80" s="69"/>
      <c r="I80" s="69"/>
    </row>
    <row r="81" spans="1:9" x14ac:dyDescent="0.2">
      <c r="A81" s="69"/>
      <c r="B81" s="69"/>
      <c r="C81" s="69"/>
      <c r="D81" s="69"/>
      <c r="E81" s="69"/>
      <c r="F81" s="69"/>
      <c r="G81" s="69"/>
      <c r="H81" s="69"/>
      <c r="I81" s="69"/>
    </row>
    <row r="82" spans="1:9" x14ac:dyDescent="0.2">
      <c r="A82" s="69"/>
      <c r="B82" s="69"/>
      <c r="C82" s="69"/>
      <c r="D82" s="69"/>
      <c r="E82" s="69"/>
      <c r="F82" s="69"/>
      <c r="G82" s="69"/>
      <c r="H82" s="69"/>
      <c r="I82" s="69"/>
    </row>
    <row r="83" spans="1:9" x14ac:dyDescent="0.2">
      <c r="A83" s="69"/>
      <c r="B83" s="69"/>
      <c r="C83" s="69"/>
      <c r="D83" s="69"/>
      <c r="E83" s="69"/>
      <c r="F83" s="69"/>
      <c r="G83" s="69"/>
      <c r="H83" s="69"/>
      <c r="I83" s="69"/>
    </row>
    <row r="84" spans="1:9" x14ac:dyDescent="0.2">
      <c r="A84" s="69"/>
      <c r="B84" s="69"/>
      <c r="C84" s="69"/>
      <c r="D84" s="69"/>
      <c r="E84" s="69"/>
      <c r="F84" s="69"/>
      <c r="G84" s="69"/>
      <c r="H84" s="69"/>
      <c r="I84" s="69"/>
    </row>
    <row r="85" spans="1:9" x14ac:dyDescent="0.2">
      <c r="A85" s="69"/>
      <c r="B85" s="69"/>
      <c r="C85" s="69"/>
      <c r="D85" s="69"/>
      <c r="E85" s="69"/>
      <c r="F85" s="69"/>
      <c r="G85" s="69"/>
      <c r="H85" s="69"/>
      <c r="I85" s="69"/>
    </row>
    <row r="86" spans="1:9" x14ac:dyDescent="0.2">
      <c r="A86" s="69"/>
      <c r="B86" s="69"/>
      <c r="C86" s="69"/>
      <c r="D86" s="69"/>
      <c r="E86" s="69"/>
      <c r="F86" s="69"/>
      <c r="G86" s="69"/>
      <c r="H86" s="69"/>
      <c r="I86" s="69"/>
    </row>
    <row r="87" spans="1:9" x14ac:dyDescent="0.2">
      <c r="A87" s="69"/>
      <c r="B87" s="69"/>
      <c r="C87" s="69"/>
      <c r="D87" s="69"/>
      <c r="E87" s="69"/>
      <c r="F87" s="69"/>
      <c r="G87" s="69"/>
      <c r="H87" s="69"/>
      <c r="I87" s="69"/>
    </row>
    <row r="88" spans="1:9" x14ac:dyDescent="0.2">
      <c r="A88" s="69"/>
      <c r="B88" s="69"/>
      <c r="C88" s="69"/>
      <c r="D88" s="69"/>
      <c r="E88" s="69"/>
      <c r="F88" s="69"/>
      <c r="G88" s="69"/>
      <c r="H88" s="69"/>
      <c r="I88" s="69"/>
    </row>
    <row r="89" spans="1:9" x14ac:dyDescent="0.2">
      <c r="A89" s="69"/>
      <c r="B89" s="69"/>
      <c r="C89" s="69"/>
      <c r="D89" s="69"/>
      <c r="E89" s="69"/>
      <c r="F89" s="69"/>
      <c r="G89" s="69"/>
      <c r="H89" s="69"/>
      <c r="I89" s="69"/>
    </row>
    <row r="90" spans="1:9" x14ac:dyDescent="0.2">
      <c r="A90" s="69"/>
      <c r="B90" s="69"/>
      <c r="C90" s="69"/>
      <c r="D90" s="69"/>
      <c r="E90" s="69"/>
      <c r="F90" s="69"/>
      <c r="G90" s="69"/>
      <c r="H90" s="69"/>
      <c r="I90" s="69"/>
    </row>
    <row r="91" spans="1:9" x14ac:dyDescent="0.2">
      <c r="A91" s="69"/>
      <c r="B91" s="69"/>
      <c r="C91" s="69"/>
      <c r="D91" s="69"/>
      <c r="E91" s="69"/>
      <c r="F91" s="69"/>
      <c r="G91" s="69"/>
      <c r="H91" s="69"/>
      <c r="I91" s="69"/>
    </row>
    <row r="92" spans="1:9" x14ac:dyDescent="0.2">
      <c r="A92" s="69"/>
      <c r="B92" s="69"/>
      <c r="C92" s="69"/>
      <c r="D92" s="69"/>
      <c r="E92" s="69"/>
      <c r="F92" s="69"/>
      <c r="G92" s="69"/>
      <c r="H92" s="69"/>
      <c r="I92" s="69"/>
    </row>
    <row r="93" spans="1:9" x14ac:dyDescent="0.2">
      <c r="A93" s="69"/>
      <c r="B93" s="69"/>
      <c r="C93" s="69"/>
      <c r="D93" s="69"/>
      <c r="E93" s="69"/>
      <c r="F93" s="69"/>
      <c r="G93" s="69"/>
      <c r="H93" s="69"/>
      <c r="I93" s="69"/>
    </row>
    <row r="94" spans="1:9" x14ac:dyDescent="0.2">
      <c r="A94" s="69"/>
      <c r="B94" s="69"/>
      <c r="C94" s="69"/>
      <c r="D94" s="69"/>
      <c r="E94" s="69"/>
      <c r="F94" s="69"/>
      <c r="G94" s="69"/>
      <c r="H94" s="69"/>
      <c r="I94" s="69"/>
    </row>
    <row r="95" spans="1:9" x14ac:dyDescent="0.2">
      <c r="A95" s="69"/>
      <c r="B95" s="69"/>
      <c r="C95" s="69"/>
      <c r="D95" s="69"/>
      <c r="E95" s="69"/>
      <c r="F95" s="69"/>
      <c r="G95" s="69"/>
      <c r="H95" s="69"/>
      <c r="I95" s="69"/>
    </row>
    <row r="96" spans="1:9" x14ac:dyDescent="0.2">
      <c r="A96" s="69"/>
      <c r="B96" s="69"/>
      <c r="C96" s="69"/>
      <c r="D96" s="69"/>
      <c r="E96" s="69"/>
      <c r="F96" s="69"/>
      <c r="G96" s="69"/>
      <c r="H96" s="69"/>
      <c r="I96" s="69"/>
    </row>
    <row r="97" spans="1:9" x14ac:dyDescent="0.2">
      <c r="A97" s="69"/>
      <c r="B97" s="69"/>
      <c r="C97" s="69"/>
      <c r="D97" s="69"/>
      <c r="E97" s="69"/>
      <c r="F97" s="69"/>
      <c r="G97" s="69"/>
      <c r="H97" s="69"/>
      <c r="I97" s="69"/>
    </row>
    <row r="98" spans="1:9" x14ac:dyDescent="0.2">
      <c r="A98" s="69"/>
      <c r="B98" s="69"/>
      <c r="C98" s="69"/>
      <c r="D98" s="69"/>
      <c r="E98" s="69"/>
      <c r="F98" s="69"/>
      <c r="G98" s="69"/>
      <c r="H98" s="69"/>
      <c r="I98" s="69"/>
    </row>
    <row r="99" spans="1:9" x14ac:dyDescent="0.2">
      <c r="A99" s="69"/>
      <c r="B99" s="69"/>
      <c r="C99" s="69"/>
      <c r="D99" s="69"/>
      <c r="E99" s="69"/>
      <c r="F99" s="69"/>
      <c r="G99" s="69"/>
      <c r="H99" s="69"/>
      <c r="I99" s="69"/>
    </row>
    <row r="100" spans="1:9" x14ac:dyDescent="0.2">
      <c r="A100" s="69"/>
      <c r="B100" s="69"/>
      <c r="C100" s="69"/>
      <c r="D100" s="69"/>
      <c r="E100" s="69"/>
      <c r="F100" s="69"/>
      <c r="G100" s="69"/>
      <c r="H100" s="69"/>
      <c r="I100" s="69"/>
    </row>
    <row r="101" spans="1:9" ht="13.5" customHeight="1" x14ac:dyDescent="0.2">
      <c r="A101" s="69"/>
      <c r="B101" s="69"/>
      <c r="C101" s="69"/>
      <c r="D101" s="69"/>
      <c r="E101" s="69"/>
      <c r="F101" s="69"/>
      <c r="G101" s="69"/>
      <c r="H101" s="69"/>
      <c r="I101" s="69"/>
    </row>
    <row r="102" spans="1:9" ht="34.5" customHeight="1" x14ac:dyDescent="0.2">
      <c r="A102" s="69"/>
      <c r="B102" s="69"/>
      <c r="C102" s="69"/>
      <c r="D102" s="69"/>
      <c r="E102" s="69"/>
      <c r="F102" s="69"/>
      <c r="G102" s="69"/>
      <c r="H102" s="69"/>
      <c r="I102" s="69"/>
    </row>
    <row r="103" spans="1:9" x14ac:dyDescent="0.2">
      <c r="A103" s="69"/>
      <c r="B103" s="69"/>
      <c r="C103" s="69"/>
      <c r="D103" s="69"/>
      <c r="E103" s="69"/>
      <c r="F103" s="69"/>
      <c r="G103" s="69"/>
      <c r="H103" s="69"/>
      <c r="I103" s="69"/>
    </row>
    <row r="104" spans="1:9" x14ac:dyDescent="0.2">
      <c r="A104" s="69"/>
      <c r="B104" s="69"/>
      <c r="C104" s="69"/>
      <c r="D104" s="69"/>
      <c r="E104" s="69"/>
      <c r="F104" s="69"/>
      <c r="G104" s="69"/>
      <c r="H104" s="69"/>
      <c r="I104" s="69"/>
    </row>
    <row r="105" spans="1:9" x14ac:dyDescent="0.2">
      <c r="A105" s="69"/>
      <c r="B105" s="69"/>
      <c r="C105" s="69"/>
      <c r="D105" s="69"/>
      <c r="E105" s="69"/>
      <c r="F105" s="69"/>
      <c r="G105" s="69"/>
      <c r="H105" s="69"/>
      <c r="I105" s="69"/>
    </row>
    <row r="106" spans="1:9" x14ac:dyDescent="0.2">
      <c r="A106" s="69"/>
      <c r="B106" s="69"/>
      <c r="C106" s="69"/>
      <c r="D106" s="69"/>
      <c r="E106" s="69"/>
      <c r="F106" s="69"/>
      <c r="G106" s="69"/>
      <c r="H106" s="69"/>
      <c r="I106" s="69"/>
    </row>
    <row r="107" spans="1:9" x14ac:dyDescent="0.2">
      <c r="A107" s="69"/>
      <c r="B107" s="69"/>
      <c r="C107" s="69"/>
      <c r="D107" s="69"/>
      <c r="E107" s="69"/>
      <c r="F107" s="69"/>
      <c r="G107" s="69"/>
      <c r="H107" s="69"/>
      <c r="I107" s="69"/>
    </row>
    <row r="108" spans="1:9" x14ac:dyDescent="0.2">
      <c r="A108" s="69"/>
      <c r="B108" s="69"/>
      <c r="C108" s="69"/>
      <c r="D108" s="69"/>
      <c r="E108" s="69"/>
      <c r="F108" s="69"/>
      <c r="G108" s="69"/>
      <c r="H108" s="69"/>
      <c r="I108" s="69"/>
    </row>
    <row r="109" spans="1:9" x14ac:dyDescent="0.2">
      <c r="A109" s="69"/>
      <c r="B109" s="69"/>
      <c r="C109" s="69"/>
      <c r="D109" s="69"/>
      <c r="E109" s="69"/>
      <c r="F109" s="69"/>
      <c r="G109" s="69"/>
      <c r="H109" s="69"/>
      <c r="I109" s="69"/>
    </row>
    <row r="110" spans="1:9" x14ac:dyDescent="0.2">
      <c r="A110" s="69"/>
      <c r="B110" s="69"/>
      <c r="C110" s="69"/>
      <c r="D110" s="69"/>
      <c r="E110" s="69"/>
      <c r="F110" s="69"/>
      <c r="G110" s="69"/>
      <c r="H110" s="69"/>
      <c r="I110" s="69"/>
    </row>
    <row r="111" spans="1:9" x14ac:dyDescent="0.2">
      <c r="A111" s="69"/>
      <c r="B111" s="69"/>
      <c r="C111" s="69"/>
      <c r="D111" s="69"/>
      <c r="E111" s="69"/>
      <c r="F111" s="69"/>
      <c r="G111" s="69"/>
      <c r="H111" s="69"/>
      <c r="I111" s="69"/>
    </row>
    <row r="112" spans="1:9" x14ac:dyDescent="0.2">
      <c r="A112" s="69"/>
      <c r="B112" s="69"/>
      <c r="C112" s="69"/>
      <c r="D112" s="69"/>
      <c r="E112" s="69"/>
      <c r="F112" s="69"/>
      <c r="G112" s="69"/>
      <c r="H112" s="69"/>
      <c r="I112" s="69"/>
    </row>
    <row r="113" spans="1:9" x14ac:dyDescent="0.2">
      <c r="A113" s="69"/>
      <c r="B113" s="69"/>
      <c r="C113" s="69"/>
      <c r="D113" s="69"/>
      <c r="E113" s="69"/>
      <c r="F113" s="69"/>
      <c r="G113" s="69"/>
      <c r="H113" s="69"/>
      <c r="I113" s="69"/>
    </row>
    <row r="114" spans="1:9" x14ac:dyDescent="0.2">
      <c r="A114" s="69"/>
      <c r="B114" s="69"/>
      <c r="C114" s="69"/>
      <c r="D114" s="69"/>
      <c r="E114" s="69"/>
      <c r="F114" s="69"/>
      <c r="G114" s="69"/>
      <c r="H114" s="69"/>
      <c r="I114" s="69"/>
    </row>
    <row r="115" spans="1:9" x14ac:dyDescent="0.2">
      <c r="A115" s="69"/>
      <c r="B115" s="69"/>
      <c r="C115" s="69"/>
      <c r="D115" s="69"/>
      <c r="E115" s="69"/>
      <c r="F115" s="69"/>
      <c r="G115" s="69"/>
      <c r="H115" s="69"/>
      <c r="I115" s="69"/>
    </row>
    <row r="116" spans="1:9" x14ac:dyDescent="0.2">
      <c r="A116" s="69"/>
      <c r="B116" s="69"/>
      <c r="C116" s="69"/>
      <c r="D116" s="69"/>
      <c r="E116" s="69"/>
      <c r="F116" s="69"/>
      <c r="G116" s="69"/>
      <c r="H116" s="69"/>
      <c r="I116" s="69"/>
    </row>
    <row r="117" spans="1:9" x14ac:dyDescent="0.2">
      <c r="A117" s="69"/>
      <c r="B117" s="69"/>
      <c r="C117" s="69"/>
      <c r="D117" s="69"/>
      <c r="E117" s="69"/>
      <c r="F117" s="69"/>
      <c r="G117" s="69"/>
      <c r="H117" s="69"/>
      <c r="I117" s="69"/>
    </row>
    <row r="118" spans="1:9" x14ac:dyDescent="0.2">
      <c r="A118" s="69"/>
      <c r="B118" s="69"/>
      <c r="C118" s="69"/>
      <c r="D118" s="69"/>
      <c r="E118" s="69"/>
      <c r="F118" s="69"/>
      <c r="G118" s="69"/>
      <c r="H118" s="69"/>
      <c r="I118" s="69"/>
    </row>
    <row r="119" spans="1:9" x14ac:dyDescent="0.2">
      <c r="A119" s="69"/>
      <c r="B119" s="69"/>
      <c r="C119" s="69"/>
      <c r="D119" s="69"/>
      <c r="E119" s="69"/>
      <c r="F119" s="69"/>
      <c r="G119" s="69"/>
      <c r="H119" s="69"/>
      <c r="I119" s="69"/>
    </row>
    <row r="120" spans="1:9" x14ac:dyDescent="0.2">
      <c r="A120" s="69"/>
      <c r="B120" s="69"/>
      <c r="C120" s="69"/>
      <c r="D120" s="69"/>
      <c r="E120" s="69"/>
      <c r="F120" s="69"/>
      <c r="G120" s="69"/>
      <c r="H120" s="69"/>
      <c r="I120" s="69"/>
    </row>
    <row r="121" spans="1:9" x14ac:dyDescent="0.2">
      <c r="A121" s="69"/>
      <c r="B121" s="69"/>
      <c r="C121" s="69"/>
      <c r="D121" s="69"/>
      <c r="E121" s="69"/>
      <c r="F121" s="69"/>
      <c r="G121" s="69"/>
      <c r="H121" s="69"/>
      <c r="I121" s="69"/>
    </row>
    <row r="122" spans="1:9" x14ac:dyDescent="0.2">
      <c r="A122" s="69"/>
      <c r="B122" s="69"/>
      <c r="C122" s="69"/>
      <c r="D122" s="69"/>
      <c r="E122" s="69"/>
      <c r="F122" s="69"/>
      <c r="G122" s="69"/>
      <c r="H122" s="69"/>
      <c r="I122" s="69"/>
    </row>
    <row r="123" spans="1:9" x14ac:dyDescent="0.2">
      <c r="A123" s="69"/>
      <c r="B123" s="69"/>
      <c r="C123" s="69"/>
      <c r="D123" s="69"/>
      <c r="E123" s="69"/>
      <c r="F123" s="69"/>
      <c r="G123" s="69"/>
      <c r="H123" s="69"/>
      <c r="I123" s="69"/>
    </row>
    <row r="124" spans="1:9" x14ac:dyDescent="0.2">
      <c r="A124" s="69"/>
      <c r="B124" s="69"/>
      <c r="C124" s="69"/>
      <c r="D124" s="69"/>
      <c r="E124" s="69"/>
      <c r="F124" s="69"/>
      <c r="G124" s="69"/>
      <c r="H124" s="69"/>
      <c r="I124" s="69"/>
    </row>
    <row r="125" spans="1:9" x14ac:dyDescent="0.2">
      <c r="A125" s="69"/>
      <c r="B125" s="69"/>
      <c r="C125" s="69"/>
      <c r="D125" s="69"/>
      <c r="E125" s="69"/>
      <c r="F125" s="69"/>
      <c r="G125" s="69"/>
      <c r="H125" s="69"/>
      <c r="I125" s="69"/>
    </row>
    <row r="126" spans="1:9" x14ac:dyDescent="0.2">
      <c r="A126" s="69"/>
      <c r="B126" s="69"/>
      <c r="C126" s="69"/>
      <c r="D126" s="69"/>
      <c r="E126" s="69"/>
      <c r="F126" s="69"/>
      <c r="G126" s="69"/>
      <c r="H126" s="69"/>
      <c r="I126" s="69"/>
    </row>
    <row r="127" spans="1:9" x14ac:dyDescent="0.2">
      <c r="A127" s="69"/>
      <c r="B127" s="69"/>
      <c r="C127" s="69"/>
      <c r="D127" s="69"/>
      <c r="E127" s="69"/>
      <c r="F127" s="69"/>
      <c r="G127" s="69"/>
      <c r="H127" s="69"/>
      <c r="I127" s="69"/>
    </row>
    <row r="128" spans="1:9" x14ac:dyDescent="0.2">
      <c r="A128" s="69"/>
      <c r="B128" s="69"/>
      <c r="C128" s="69"/>
      <c r="D128" s="69"/>
      <c r="E128" s="69"/>
      <c r="F128" s="69"/>
      <c r="G128" s="69"/>
      <c r="H128" s="69"/>
      <c r="I128" s="69"/>
    </row>
    <row r="129" spans="1:9" x14ac:dyDescent="0.2">
      <c r="A129" s="69"/>
      <c r="B129" s="69"/>
      <c r="C129" s="69"/>
      <c r="D129" s="69"/>
      <c r="E129" s="69"/>
      <c r="F129" s="69"/>
      <c r="G129" s="69"/>
      <c r="H129" s="69"/>
      <c r="I129" s="69"/>
    </row>
    <row r="130" spans="1:9" x14ac:dyDescent="0.2">
      <c r="A130" s="69"/>
      <c r="B130" s="69"/>
      <c r="C130" s="69"/>
      <c r="D130" s="69"/>
      <c r="E130" s="69"/>
      <c r="F130" s="69"/>
      <c r="G130" s="69"/>
      <c r="H130" s="69"/>
      <c r="I130" s="69"/>
    </row>
    <row r="131" spans="1:9" x14ac:dyDescent="0.2">
      <c r="A131" s="69"/>
      <c r="B131" s="69"/>
      <c r="C131" s="69"/>
      <c r="D131" s="69"/>
      <c r="E131" s="69"/>
      <c r="F131" s="69"/>
      <c r="G131" s="69"/>
      <c r="H131" s="69"/>
      <c r="I131" s="69"/>
    </row>
    <row r="132" spans="1:9" x14ac:dyDescent="0.2">
      <c r="A132" s="69"/>
      <c r="B132" s="69"/>
      <c r="C132" s="69"/>
      <c r="D132" s="69"/>
      <c r="E132" s="69"/>
      <c r="F132" s="69"/>
      <c r="G132" s="69"/>
      <c r="H132" s="69"/>
      <c r="I132" s="69"/>
    </row>
    <row r="133" spans="1:9" x14ac:dyDescent="0.2">
      <c r="A133" s="69"/>
      <c r="B133" s="69"/>
      <c r="C133" s="69"/>
      <c r="D133" s="69"/>
      <c r="E133" s="69"/>
      <c r="F133" s="69"/>
      <c r="G133" s="69"/>
      <c r="H133" s="69"/>
      <c r="I133" s="69"/>
    </row>
    <row r="134" spans="1:9" x14ac:dyDescent="0.2">
      <c r="A134" s="69"/>
      <c r="B134" s="69"/>
      <c r="C134" s="69"/>
      <c r="D134" s="69"/>
      <c r="E134" s="69"/>
      <c r="F134" s="69"/>
      <c r="G134" s="69"/>
      <c r="H134" s="69"/>
      <c r="I134" s="69"/>
    </row>
    <row r="135" spans="1:9" x14ac:dyDescent="0.2">
      <c r="A135" s="69"/>
      <c r="B135" s="69"/>
      <c r="C135" s="69"/>
      <c r="D135" s="69"/>
      <c r="E135" s="69"/>
      <c r="F135" s="69"/>
      <c r="G135" s="69"/>
      <c r="H135" s="69"/>
      <c r="I135" s="69"/>
    </row>
    <row r="136" spans="1:9" x14ac:dyDescent="0.2">
      <c r="A136" s="69"/>
      <c r="B136" s="69"/>
      <c r="C136" s="69"/>
      <c r="D136" s="69"/>
      <c r="E136" s="69"/>
      <c r="F136" s="69"/>
      <c r="G136" s="69"/>
      <c r="H136" s="69"/>
      <c r="I136" s="69"/>
    </row>
    <row r="137" spans="1:9" x14ac:dyDescent="0.2">
      <c r="A137" s="69"/>
      <c r="B137" s="69"/>
      <c r="C137" s="69"/>
      <c r="D137" s="69"/>
      <c r="E137" s="69"/>
      <c r="F137" s="69"/>
      <c r="G137" s="69"/>
      <c r="H137" s="69"/>
      <c r="I137" s="69"/>
    </row>
    <row r="138" spans="1:9" x14ac:dyDescent="0.2">
      <c r="A138" s="69"/>
      <c r="B138" s="69"/>
      <c r="C138" s="69"/>
      <c r="D138" s="69"/>
      <c r="E138" s="69"/>
      <c r="F138" s="69"/>
      <c r="G138" s="69"/>
      <c r="H138" s="69"/>
      <c r="I138" s="69"/>
    </row>
    <row r="139" spans="1:9" x14ac:dyDescent="0.2">
      <c r="A139" s="69"/>
      <c r="B139" s="69"/>
      <c r="C139" s="69"/>
      <c r="D139" s="69"/>
      <c r="E139" s="69"/>
      <c r="F139" s="69"/>
      <c r="G139" s="69"/>
      <c r="H139" s="69"/>
      <c r="I139" s="69"/>
    </row>
    <row r="140" spans="1:9" x14ac:dyDescent="0.2">
      <c r="A140" s="69"/>
      <c r="B140" s="69"/>
      <c r="C140" s="69"/>
      <c r="D140" s="69"/>
      <c r="E140" s="69"/>
      <c r="F140" s="69"/>
      <c r="G140" s="69"/>
      <c r="H140" s="69"/>
      <c r="I140" s="69"/>
    </row>
    <row r="141" spans="1:9" x14ac:dyDescent="0.2">
      <c r="A141" s="69"/>
      <c r="B141" s="69"/>
      <c r="C141" s="69"/>
      <c r="D141" s="69"/>
      <c r="E141" s="69"/>
      <c r="F141" s="69"/>
      <c r="G141" s="69"/>
      <c r="H141" s="69"/>
      <c r="I141" s="69"/>
    </row>
    <row r="142" spans="1:9" x14ac:dyDescent="0.2">
      <c r="A142" s="69"/>
      <c r="B142" s="69"/>
      <c r="C142" s="69"/>
      <c r="D142" s="69"/>
      <c r="E142" s="69"/>
      <c r="F142" s="69"/>
      <c r="G142" s="69"/>
      <c r="H142" s="69"/>
      <c r="I142" s="69"/>
    </row>
    <row r="143" spans="1:9" x14ac:dyDescent="0.2">
      <c r="A143" s="69"/>
      <c r="B143" s="69"/>
      <c r="C143" s="69"/>
      <c r="D143" s="69"/>
      <c r="E143" s="69"/>
      <c r="F143" s="69"/>
      <c r="G143" s="69"/>
      <c r="H143" s="69"/>
      <c r="I143" s="69"/>
    </row>
    <row r="144" spans="1:9" x14ac:dyDescent="0.2">
      <c r="A144" s="69"/>
      <c r="B144" s="69"/>
      <c r="C144" s="69"/>
      <c r="D144" s="69"/>
      <c r="E144" s="69"/>
      <c r="F144" s="69"/>
      <c r="G144" s="69"/>
      <c r="H144" s="69"/>
      <c r="I144" s="69"/>
    </row>
    <row r="145" spans="1:9" x14ac:dyDescent="0.2">
      <c r="A145" s="69"/>
      <c r="B145" s="69"/>
      <c r="C145" s="69"/>
      <c r="D145" s="69"/>
      <c r="E145" s="69"/>
      <c r="F145" s="69"/>
      <c r="G145" s="69"/>
      <c r="H145" s="69"/>
      <c r="I145" s="69"/>
    </row>
    <row r="146" spans="1:9" x14ac:dyDescent="0.2">
      <c r="A146" s="69"/>
      <c r="B146" s="69"/>
      <c r="C146" s="69"/>
      <c r="D146" s="69"/>
      <c r="E146" s="69"/>
      <c r="F146" s="69"/>
      <c r="G146" s="69"/>
      <c r="H146" s="69"/>
      <c r="I146" s="69"/>
    </row>
    <row r="147" spans="1:9" x14ac:dyDescent="0.2">
      <c r="A147" s="69"/>
      <c r="B147" s="69"/>
      <c r="C147" s="69"/>
      <c r="D147" s="69"/>
      <c r="E147" s="69"/>
      <c r="F147" s="69"/>
      <c r="G147" s="69"/>
      <c r="H147" s="69"/>
      <c r="I147" s="69"/>
    </row>
    <row r="148" spans="1:9" x14ac:dyDescent="0.2">
      <c r="A148" s="69"/>
      <c r="B148" s="69"/>
      <c r="C148" s="69"/>
      <c r="D148" s="69"/>
      <c r="E148" s="69"/>
      <c r="F148" s="69"/>
      <c r="G148" s="69"/>
      <c r="H148" s="69"/>
      <c r="I148" s="69"/>
    </row>
    <row r="149" spans="1:9" x14ac:dyDescent="0.2">
      <c r="A149" s="69"/>
      <c r="B149" s="69"/>
      <c r="C149" s="69"/>
      <c r="D149" s="69"/>
      <c r="E149" s="69"/>
      <c r="F149" s="69"/>
      <c r="G149" s="69"/>
      <c r="H149" s="69"/>
      <c r="I149" s="69"/>
    </row>
    <row r="150" spans="1:9" x14ac:dyDescent="0.2">
      <c r="A150" s="69"/>
      <c r="B150" s="69"/>
      <c r="C150" s="69"/>
      <c r="D150" s="69"/>
      <c r="E150" s="69"/>
      <c r="F150" s="69"/>
      <c r="G150" s="69"/>
      <c r="H150" s="69"/>
      <c r="I150" s="69"/>
    </row>
    <row r="151" spans="1:9" x14ac:dyDescent="0.2">
      <c r="A151" s="69"/>
      <c r="B151" s="69"/>
      <c r="C151" s="69"/>
      <c r="D151" s="69"/>
      <c r="E151" s="69"/>
      <c r="F151" s="69"/>
      <c r="G151" s="69"/>
      <c r="H151" s="69"/>
      <c r="I151" s="69"/>
    </row>
    <row r="152" spans="1:9" x14ac:dyDescent="0.2">
      <c r="A152" s="69"/>
      <c r="B152" s="69"/>
      <c r="C152" s="69"/>
      <c r="D152" s="69"/>
      <c r="E152" s="69"/>
      <c r="F152" s="69"/>
      <c r="G152" s="69"/>
      <c r="H152" s="69"/>
      <c r="I152" s="69"/>
    </row>
    <row r="153" spans="1:9" x14ac:dyDescent="0.2">
      <c r="A153" s="69"/>
      <c r="B153" s="69"/>
      <c r="C153" s="69"/>
      <c r="D153" s="69"/>
      <c r="E153" s="69"/>
      <c r="F153" s="69"/>
      <c r="G153" s="69"/>
      <c r="H153" s="69"/>
      <c r="I153" s="69"/>
    </row>
    <row r="154" spans="1:9" x14ac:dyDescent="0.2">
      <c r="A154" s="69"/>
      <c r="B154" s="69"/>
      <c r="C154" s="69"/>
      <c r="D154" s="69"/>
      <c r="E154" s="69"/>
      <c r="F154" s="69"/>
      <c r="G154" s="69"/>
      <c r="H154" s="69"/>
      <c r="I154" s="69"/>
    </row>
    <row r="155" spans="1:9" x14ac:dyDescent="0.2">
      <c r="A155" s="69"/>
      <c r="B155" s="69"/>
      <c r="C155" s="69"/>
      <c r="D155" s="69"/>
      <c r="E155" s="69"/>
      <c r="F155" s="69"/>
      <c r="G155" s="69"/>
      <c r="H155" s="69"/>
      <c r="I155" s="69"/>
    </row>
    <row r="156" spans="1:9" x14ac:dyDescent="0.2">
      <c r="A156" s="69"/>
      <c r="B156" s="69"/>
      <c r="C156" s="69"/>
      <c r="D156" s="69"/>
      <c r="E156" s="69"/>
      <c r="F156" s="69"/>
      <c r="G156" s="69"/>
      <c r="H156" s="69"/>
      <c r="I156" s="69"/>
    </row>
    <row r="157" spans="1:9" x14ac:dyDescent="0.2">
      <c r="A157" s="69"/>
      <c r="B157" s="69"/>
      <c r="C157" s="69"/>
      <c r="D157" s="69"/>
      <c r="E157" s="69"/>
      <c r="F157" s="69"/>
      <c r="G157" s="69"/>
      <c r="H157" s="69"/>
      <c r="I157" s="69"/>
    </row>
    <row r="158" spans="1:9" x14ac:dyDescent="0.2">
      <c r="A158" s="69"/>
      <c r="B158" s="69"/>
      <c r="C158" s="69"/>
      <c r="D158" s="69"/>
      <c r="E158" s="69"/>
      <c r="F158" s="69"/>
      <c r="G158" s="69"/>
      <c r="H158" s="69"/>
      <c r="I158" s="69"/>
    </row>
    <row r="159" spans="1:9" x14ac:dyDescent="0.2">
      <c r="A159" s="69"/>
      <c r="B159" s="69"/>
      <c r="C159" s="69"/>
      <c r="D159" s="69"/>
      <c r="E159" s="69"/>
      <c r="F159" s="69"/>
      <c r="G159" s="69"/>
      <c r="H159" s="69"/>
      <c r="I159" s="69"/>
    </row>
    <row r="160" spans="1:9" x14ac:dyDescent="0.2">
      <c r="A160" s="69"/>
      <c r="B160" s="69"/>
      <c r="C160" s="69"/>
      <c r="D160" s="69"/>
      <c r="E160" s="69"/>
      <c r="F160" s="69"/>
      <c r="G160" s="69"/>
      <c r="H160" s="69"/>
      <c r="I160" s="69"/>
    </row>
    <row r="161" spans="1:9" x14ac:dyDescent="0.2">
      <c r="A161" s="69"/>
      <c r="B161" s="69"/>
      <c r="C161" s="69"/>
      <c r="D161" s="69"/>
      <c r="E161" s="69"/>
      <c r="F161" s="69"/>
      <c r="G161" s="69"/>
      <c r="H161" s="69"/>
      <c r="I161" s="69"/>
    </row>
    <row r="162" spans="1:9" x14ac:dyDescent="0.2">
      <c r="A162" s="69"/>
      <c r="B162" s="69"/>
      <c r="C162" s="69"/>
      <c r="D162" s="69"/>
      <c r="E162" s="69"/>
      <c r="F162" s="69"/>
      <c r="G162" s="69"/>
      <c r="H162" s="69"/>
      <c r="I162" s="69"/>
    </row>
    <row r="163" spans="1:9" x14ac:dyDescent="0.2">
      <c r="A163" s="69"/>
      <c r="B163" s="69"/>
      <c r="C163" s="69"/>
      <c r="D163" s="69"/>
      <c r="E163" s="69"/>
      <c r="F163" s="69"/>
      <c r="G163" s="69"/>
      <c r="H163" s="69"/>
      <c r="I163" s="69"/>
    </row>
    <row r="164" spans="1:9" x14ac:dyDescent="0.2">
      <c r="A164" s="69"/>
      <c r="B164" s="69"/>
      <c r="C164" s="69"/>
      <c r="D164" s="69"/>
      <c r="E164" s="69"/>
      <c r="F164" s="69"/>
      <c r="G164" s="69"/>
      <c r="H164" s="69"/>
      <c r="I164" s="69"/>
    </row>
    <row r="165" spans="1:9" x14ac:dyDescent="0.2">
      <c r="A165" s="69"/>
      <c r="B165" s="69"/>
      <c r="C165" s="69"/>
      <c r="D165" s="69"/>
      <c r="E165" s="69"/>
      <c r="F165" s="69"/>
      <c r="G165" s="69"/>
      <c r="H165" s="69"/>
      <c r="I165" s="69"/>
    </row>
    <row r="166" spans="1:9" x14ac:dyDescent="0.2">
      <c r="A166" s="69"/>
      <c r="B166" s="69"/>
      <c r="C166" s="69"/>
      <c r="D166" s="69"/>
      <c r="E166" s="69"/>
      <c r="F166" s="69"/>
      <c r="G166" s="69"/>
      <c r="H166" s="69"/>
      <c r="I166" s="69"/>
    </row>
    <row r="167" spans="1:9" x14ac:dyDescent="0.2">
      <c r="A167" s="69"/>
      <c r="B167" s="69"/>
      <c r="C167" s="69"/>
      <c r="D167" s="69"/>
      <c r="E167" s="69"/>
      <c r="F167" s="69"/>
      <c r="G167" s="69"/>
      <c r="H167" s="69"/>
      <c r="I167" s="69"/>
    </row>
    <row r="168" spans="1:9" x14ac:dyDescent="0.2">
      <c r="A168" s="69"/>
      <c r="B168" s="69"/>
      <c r="C168" s="69"/>
      <c r="D168" s="69"/>
      <c r="E168" s="69"/>
      <c r="F168" s="69"/>
      <c r="G168" s="69"/>
      <c r="H168" s="69"/>
      <c r="I168" s="69"/>
    </row>
    <row r="169" spans="1:9" x14ac:dyDescent="0.2">
      <c r="A169" s="69"/>
      <c r="B169" s="69"/>
      <c r="C169" s="69"/>
      <c r="D169" s="69"/>
      <c r="E169" s="69"/>
      <c r="F169" s="69"/>
      <c r="G169" s="69"/>
      <c r="H169" s="69"/>
      <c r="I169" s="69"/>
    </row>
    <row r="170" spans="1:9" x14ac:dyDescent="0.2">
      <c r="A170" s="69"/>
      <c r="B170" s="69"/>
      <c r="C170" s="69"/>
      <c r="D170" s="69"/>
      <c r="E170" s="69"/>
      <c r="F170" s="69"/>
      <c r="G170" s="69"/>
      <c r="H170" s="69"/>
      <c r="I170" s="69"/>
    </row>
    <row r="171" spans="1:9" x14ac:dyDescent="0.2">
      <c r="A171" s="69"/>
      <c r="B171" s="69"/>
      <c r="C171" s="69"/>
      <c r="D171" s="69"/>
      <c r="E171" s="69"/>
      <c r="F171" s="69"/>
      <c r="G171" s="69"/>
      <c r="H171" s="69"/>
      <c r="I171" s="69"/>
    </row>
    <row r="172" spans="1:9" x14ac:dyDescent="0.2">
      <c r="A172" s="69"/>
      <c r="B172" s="69"/>
      <c r="C172" s="69"/>
      <c r="D172" s="69"/>
      <c r="E172" s="69"/>
      <c r="F172" s="69"/>
      <c r="G172" s="69"/>
      <c r="H172" s="69"/>
      <c r="I172" s="69"/>
    </row>
    <row r="173" spans="1:9" x14ac:dyDescent="0.2">
      <c r="A173" s="69"/>
      <c r="B173" s="69"/>
      <c r="C173" s="69"/>
      <c r="D173" s="69"/>
      <c r="E173" s="69"/>
      <c r="F173" s="69"/>
      <c r="G173" s="69"/>
      <c r="H173" s="69"/>
      <c r="I173" s="69"/>
    </row>
    <row r="174" spans="1:9" x14ac:dyDescent="0.2">
      <c r="A174" s="69"/>
      <c r="B174" s="69"/>
      <c r="C174" s="69"/>
      <c r="D174" s="69"/>
      <c r="E174" s="69"/>
      <c r="F174" s="69"/>
      <c r="G174" s="69"/>
      <c r="H174" s="69"/>
      <c r="I174" s="69"/>
    </row>
    <row r="175" spans="1:9" x14ac:dyDescent="0.2">
      <c r="A175" s="69"/>
      <c r="B175" s="69"/>
      <c r="C175" s="69"/>
      <c r="D175" s="69"/>
      <c r="E175" s="69"/>
      <c r="F175" s="69"/>
      <c r="G175" s="69"/>
      <c r="H175" s="69"/>
      <c r="I175" s="69"/>
    </row>
    <row r="176" spans="1:9" x14ac:dyDescent="0.2">
      <c r="A176" s="69"/>
      <c r="B176" s="69"/>
      <c r="C176" s="69"/>
      <c r="D176" s="69"/>
      <c r="E176" s="69"/>
      <c r="F176" s="69"/>
      <c r="G176" s="69"/>
      <c r="H176" s="69"/>
      <c r="I176" s="69"/>
    </row>
    <row r="177" spans="1:9" x14ac:dyDescent="0.2">
      <c r="A177" s="69"/>
      <c r="B177" s="69"/>
      <c r="C177" s="69"/>
      <c r="D177" s="69"/>
      <c r="E177" s="69"/>
      <c r="F177" s="69"/>
      <c r="G177" s="69"/>
      <c r="H177" s="69"/>
      <c r="I177" s="69"/>
    </row>
    <row r="178" spans="1:9" x14ac:dyDescent="0.2">
      <c r="A178" s="69"/>
      <c r="B178" s="69"/>
      <c r="C178" s="69"/>
      <c r="D178" s="69"/>
      <c r="E178" s="69"/>
      <c r="F178" s="69"/>
      <c r="G178" s="69"/>
      <c r="H178" s="69"/>
      <c r="I178" s="69"/>
    </row>
    <row r="179" spans="1:9" x14ac:dyDescent="0.2">
      <c r="A179" s="69"/>
      <c r="B179" s="69"/>
      <c r="C179" s="69"/>
      <c r="D179" s="69"/>
      <c r="E179" s="69"/>
      <c r="F179" s="69"/>
      <c r="G179" s="69"/>
      <c r="H179" s="69"/>
      <c r="I179" s="69"/>
    </row>
    <row r="180" spans="1:9" x14ac:dyDescent="0.2">
      <c r="A180" s="69"/>
      <c r="B180" s="69"/>
      <c r="C180" s="69"/>
      <c r="D180" s="69"/>
      <c r="E180" s="69"/>
      <c r="F180" s="69"/>
      <c r="G180" s="69"/>
      <c r="H180" s="69"/>
      <c r="I180" s="69"/>
    </row>
    <row r="181" spans="1:9" x14ac:dyDescent="0.2">
      <c r="A181" s="69"/>
      <c r="B181" s="69"/>
      <c r="C181" s="69"/>
      <c r="D181" s="69"/>
      <c r="E181" s="69"/>
      <c r="F181" s="69"/>
      <c r="G181" s="69"/>
      <c r="H181" s="69"/>
      <c r="I181" s="69"/>
    </row>
    <row r="182" spans="1:9" x14ac:dyDescent="0.2">
      <c r="A182" s="69"/>
      <c r="B182" s="69"/>
      <c r="C182" s="69"/>
      <c r="D182" s="69"/>
      <c r="E182" s="69"/>
      <c r="F182" s="69"/>
      <c r="G182" s="69"/>
      <c r="H182" s="69"/>
      <c r="I182" s="69"/>
    </row>
    <row r="183" spans="1:9" x14ac:dyDescent="0.2">
      <c r="A183" s="69"/>
      <c r="B183" s="69"/>
      <c r="C183" s="69"/>
      <c r="D183" s="69"/>
      <c r="E183" s="69"/>
      <c r="F183" s="69"/>
      <c r="G183" s="69"/>
      <c r="H183" s="69"/>
      <c r="I183" s="69"/>
    </row>
    <row r="184" spans="1:9" x14ac:dyDescent="0.2">
      <c r="A184" s="69"/>
      <c r="B184" s="69"/>
      <c r="C184" s="69"/>
      <c r="D184" s="69"/>
      <c r="E184" s="69"/>
      <c r="F184" s="69"/>
      <c r="G184" s="69"/>
      <c r="H184" s="69"/>
      <c r="I184" s="69"/>
    </row>
    <row r="185" spans="1:9" x14ac:dyDescent="0.2">
      <c r="A185" s="69"/>
      <c r="B185" s="69"/>
      <c r="C185" s="69"/>
      <c r="D185" s="69"/>
      <c r="E185" s="69"/>
      <c r="F185" s="69"/>
      <c r="G185" s="69"/>
      <c r="H185" s="69"/>
      <c r="I185" s="69"/>
    </row>
    <row r="186" spans="1:9" x14ac:dyDescent="0.2">
      <c r="A186" s="69"/>
      <c r="B186" s="69"/>
      <c r="C186" s="69"/>
      <c r="D186" s="69"/>
      <c r="E186" s="69"/>
      <c r="F186" s="69"/>
      <c r="G186" s="69"/>
      <c r="H186" s="69"/>
      <c r="I186" s="69"/>
    </row>
    <row r="187" spans="1:9" x14ac:dyDescent="0.2">
      <c r="A187" s="69"/>
      <c r="B187" s="69"/>
      <c r="C187" s="69"/>
      <c r="D187" s="69"/>
      <c r="E187" s="69"/>
      <c r="F187" s="69"/>
      <c r="G187" s="69"/>
      <c r="H187" s="69"/>
      <c r="I187" s="69"/>
    </row>
    <row r="188" spans="1:9" x14ac:dyDescent="0.2">
      <c r="A188" s="69"/>
      <c r="B188" s="69"/>
      <c r="C188" s="69"/>
      <c r="D188" s="69"/>
      <c r="E188" s="69"/>
      <c r="F188" s="69"/>
      <c r="G188" s="69"/>
      <c r="H188" s="69"/>
      <c r="I188" s="69"/>
    </row>
    <row r="189" spans="1:9" x14ac:dyDescent="0.2">
      <c r="A189" s="69"/>
      <c r="B189" s="69"/>
      <c r="C189" s="69"/>
      <c r="D189" s="69"/>
      <c r="E189" s="69"/>
      <c r="F189" s="69"/>
      <c r="G189" s="69"/>
      <c r="H189" s="69"/>
      <c r="I189" s="69"/>
    </row>
    <row r="190" spans="1:9" x14ac:dyDescent="0.2">
      <c r="A190" s="69"/>
      <c r="B190" s="69"/>
      <c r="C190" s="69"/>
      <c r="D190" s="69"/>
      <c r="E190" s="69"/>
      <c r="F190" s="69"/>
      <c r="G190" s="69"/>
      <c r="H190" s="69"/>
      <c r="I190" s="69"/>
    </row>
    <row r="191" spans="1:9" x14ac:dyDescent="0.2">
      <c r="A191" s="69"/>
      <c r="B191" s="69"/>
      <c r="C191" s="69"/>
      <c r="D191" s="69"/>
      <c r="E191" s="69"/>
      <c r="F191" s="69"/>
      <c r="G191" s="69"/>
      <c r="H191" s="69"/>
      <c r="I191" s="69"/>
    </row>
    <row r="192" spans="1:9" x14ac:dyDescent="0.2">
      <c r="A192" s="69"/>
      <c r="B192" s="69"/>
      <c r="C192" s="69"/>
      <c r="D192" s="69"/>
      <c r="E192" s="69"/>
      <c r="F192" s="69"/>
      <c r="G192" s="69"/>
      <c r="H192" s="69"/>
      <c r="I192" s="69"/>
    </row>
    <row r="193" spans="1:9" x14ac:dyDescent="0.2">
      <c r="A193" s="69"/>
      <c r="B193" s="69"/>
      <c r="C193" s="69"/>
      <c r="D193" s="69"/>
      <c r="E193" s="69"/>
      <c r="F193" s="69"/>
      <c r="G193" s="69"/>
      <c r="H193" s="69"/>
      <c r="I193" s="69"/>
    </row>
    <row r="194" spans="1:9" x14ac:dyDescent="0.2">
      <c r="A194" s="69"/>
      <c r="B194" s="69"/>
      <c r="C194" s="69"/>
      <c r="D194" s="69"/>
      <c r="E194" s="69"/>
      <c r="F194" s="69"/>
      <c r="G194" s="69"/>
      <c r="H194" s="69"/>
      <c r="I194" s="69"/>
    </row>
    <row r="195" spans="1:9" x14ac:dyDescent="0.2">
      <c r="A195" s="69"/>
      <c r="B195" s="69"/>
      <c r="C195" s="69"/>
      <c r="D195" s="69"/>
      <c r="E195" s="69"/>
      <c r="F195" s="69"/>
      <c r="G195" s="69"/>
      <c r="H195" s="69"/>
      <c r="I195" s="69"/>
    </row>
    <row r="196" spans="1:9" x14ac:dyDescent="0.2">
      <c r="A196" s="69"/>
      <c r="B196" s="69"/>
      <c r="C196" s="69"/>
      <c r="D196" s="69"/>
      <c r="E196" s="69"/>
      <c r="F196" s="69"/>
      <c r="G196" s="69"/>
      <c r="H196" s="69"/>
      <c r="I196" s="69"/>
    </row>
    <row r="197" spans="1:9" x14ac:dyDescent="0.2">
      <c r="A197" s="69"/>
      <c r="B197" s="69"/>
      <c r="C197" s="69"/>
      <c r="D197" s="69"/>
      <c r="E197" s="69"/>
      <c r="F197" s="69"/>
      <c r="G197" s="69"/>
      <c r="H197" s="69"/>
      <c r="I197" s="69"/>
    </row>
    <row r="198" spans="1:9" x14ac:dyDescent="0.2">
      <c r="A198" s="69"/>
      <c r="B198" s="69"/>
      <c r="C198" s="69"/>
      <c r="D198" s="69"/>
      <c r="E198" s="69"/>
      <c r="F198" s="69"/>
      <c r="G198" s="69"/>
      <c r="H198" s="69"/>
      <c r="I198" s="69"/>
    </row>
    <row r="199" spans="1:9" x14ac:dyDescent="0.2">
      <c r="A199" s="69"/>
      <c r="B199" s="69"/>
      <c r="C199" s="69"/>
      <c r="D199" s="69"/>
      <c r="E199" s="69"/>
      <c r="F199" s="69"/>
      <c r="G199" s="69"/>
      <c r="H199" s="69"/>
      <c r="I199" s="69"/>
    </row>
    <row r="200" spans="1:9" x14ac:dyDescent="0.2">
      <c r="A200" s="69"/>
      <c r="B200" s="69"/>
      <c r="C200" s="69"/>
      <c r="D200" s="69"/>
      <c r="E200" s="69"/>
      <c r="F200" s="69"/>
      <c r="G200" s="69"/>
      <c r="H200" s="69"/>
      <c r="I200" s="69"/>
    </row>
    <row r="201" spans="1:9" x14ac:dyDescent="0.2">
      <c r="A201" s="69"/>
      <c r="B201" s="69"/>
      <c r="C201" s="69"/>
      <c r="D201" s="69"/>
      <c r="E201" s="69"/>
      <c r="F201" s="69"/>
      <c r="G201" s="69"/>
      <c r="H201" s="69"/>
      <c r="I201" s="69"/>
    </row>
    <row r="202" spans="1:9" x14ac:dyDescent="0.2">
      <c r="A202" s="69"/>
      <c r="B202" s="69"/>
      <c r="C202" s="69"/>
      <c r="D202" s="69"/>
      <c r="E202" s="69"/>
      <c r="F202" s="69"/>
      <c r="G202" s="69"/>
      <c r="H202" s="69"/>
      <c r="I202" s="69"/>
    </row>
    <row r="203" spans="1:9" x14ac:dyDescent="0.2">
      <c r="A203" s="69"/>
      <c r="B203" s="69"/>
      <c r="C203" s="69"/>
      <c r="D203" s="69"/>
      <c r="E203" s="69"/>
      <c r="F203" s="69"/>
      <c r="G203" s="69"/>
      <c r="H203" s="69"/>
      <c r="I203" s="69"/>
    </row>
    <row r="204" spans="1:9" x14ac:dyDescent="0.2">
      <c r="A204" s="69"/>
      <c r="B204" s="69"/>
      <c r="C204" s="69"/>
      <c r="D204" s="69"/>
      <c r="E204" s="69"/>
      <c r="F204" s="69"/>
      <c r="G204" s="69"/>
      <c r="H204" s="69"/>
      <c r="I204" s="69"/>
    </row>
    <row r="205" spans="1:9" x14ac:dyDescent="0.2">
      <c r="A205" s="69"/>
      <c r="B205" s="69"/>
      <c r="C205" s="69"/>
      <c r="D205" s="69"/>
      <c r="E205" s="69"/>
      <c r="F205" s="69"/>
      <c r="G205" s="69"/>
      <c r="H205" s="69"/>
      <c r="I205" s="69"/>
    </row>
    <row r="206" spans="1:9" x14ac:dyDescent="0.2">
      <c r="A206" s="69"/>
      <c r="B206" s="69"/>
      <c r="C206" s="69"/>
      <c r="D206" s="69"/>
      <c r="E206" s="69"/>
      <c r="F206" s="69"/>
      <c r="G206" s="69"/>
      <c r="H206" s="69"/>
      <c r="I206" s="69"/>
    </row>
    <row r="207" spans="1:9" x14ac:dyDescent="0.2">
      <c r="A207" s="69"/>
      <c r="B207" s="69"/>
      <c r="C207" s="69"/>
      <c r="D207" s="69"/>
      <c r="E207" s="69"/>
      <c r="F207" s="69"/>
      <c r="G207" s="69"/>
      <c r="H207" s="69"/>
      <c r="I207" s="69"/>
    </row>
    <row r="208" spans="1:9" x14ac:dyDescent="0.2">
      <c r="A208" s="69"/>
      <c r="B208" s="69"/>
      <c r="C208" s="69"/>
      <c r="D208" s="69"/>
      <c r="E208" s="69"/>
      <c r="F208" s="69"/>
      <c r="G208" s="69"/>
      <c r="H208" s="69"/>
      <c r="I208" s="69"/>
    </row>
    <row r="209" spans="1:9" x14ac:dyDescent="0.2">
      <c r="A209" s="69"/>
      <c r="B209" s="69"/>
      <c r="C209" s="69"/>
      <c r="D209" s="69"/>
      <c r="E209" s="69"/>
      <c r="F209" s="69"/>
      <c r="G209" s="69"/>
      <c r="H209" s="69"/>
      <c r="I209" s="69"/>
    </row>
    <row r="210" spans="1:9" x14ac:dyDescent="0.2">
      <c r="A210" s="69"/>
      <c r="B210" s="69"/>
      <c r="C210" s="69"/>
      <c r="D210" s="69"/>
      <c r="E210" s="69"/>
      <c r="F210" s="69"/>
      <c r="G210" s="69"/>
      <c r="H210" s="69"/>
      <c r="I210" s="69"/>
    </row>
    <row r="211" spans="1:9" x14ac:dyDescent="0.2">
      <c r="A211" s="69"/>
      <c r="B211" s="69"/>
      <c r="C211" s="69"/>
      <c r="D211" s="69"/>
      <c r="E211" s="69"/>
      <c r="F211" s="69"/>
      <c r="G211" s="69"/>
      <c r="H211" s="69"/>
      <c r="I211" s="69"/>
    </row>
    <row r="212" spans="1:9" x14ac:dyDescent="0.2">
      <c r="A212" s="69"/>
      <c r="B212" s="69"/>
      <c r="C212" s="69"/>
      <c r="D212" s="69"/>
      <c r="E212" s="69"/>
      <c r="F212" s="69"/>
      <c r="G212" s="69"/>
      <c r="H212" s="69"/>
      <c r="I212" s="69"/>
    </row>
    <row r="213" spans="1:9" x14ac:dyDescent="0.2">
      <c r="A213" s="69"/>
      <c r="B213" s="69"/>
      <c r="C213" s="69"/>
      <c r="D213" s="69"/>
      <c r="E213" s="69"/>
      <c r="F213" s="69"/>
      <c r="G213" s="69"/>
      <c r="H213" s="69"/>
      <c r="I213" s="69"/>
    </row>
    <row r="214" spans="1:9" x14ac:dyDescent="0.2">
      <c r="A214" s="69"/>
      <c r="B214" s="69"/>
      <c r="C214" s="69"/>
      <c r="D214" s="69"/>
      <c r="E214" s="69"/>
      <c r="F214" s="69"/>
      <c r="G214" s="69"/>
      <c r="H214" s="69"/>
      <c r="I214" s="69"/>
    </row>
    <row r="215" spans="1:9" x14ac:dyDescent="0.2">
      <c r="A215" s="69"/>
      <c r="B215" s="69"/>
      <c r="C215" s="69"/>
      <c r="D215" s="69"/>
      <c r="E215" s="69"/>
      <c r="F215" s="69"/>
      <c r="G215" s="69"/>
      <c r="H215" s="69"/>
      <c r="I215" s="69"/>
    </row>
    <row r="216" spans="1:9" x14ac:dyDescent="0.2">
      <c r="A216" s="69"/>
      <c r="B216" s="69"/>
      <c r="C216" s="69"/>
      <c r="D216" s="69"/>
      <c r="E216" s="69"/>
      <c r="F216" s="69"/>
      <c r="G216" s="69"/>
      <c r="H216" s="69"/>
      <c r="I216" s="69"/>
    </row>
    <row r="217" spans="1:9" x14ac:dyDescent="0.2">
      <c r="A217" s="69"/>
      <c r="B217" s="69"/>
      <c r="C217" s="69"/>
      <c r="D217" s="69"/>
      <c r="E217" s="69"/>
      <c r="F217" s="69"/>
      <c r="G217" s="69"/>
      <c r="H217" s="69"/>
      <c r="I217" s="69"/>
    </row>
    <row r="218" spans="1:9" x14ac:dyDescent="0.2">
      <c r="A218" s="69"/>
      <c r="B218" s="69"/>
      <c r="C218" s="69"/>
      <c r="D218" s="69"/>
      <c r="E218" s="69"/>
      <c r="F218" s="69"/>
      <c r="G218" s="69"/>
      <c r="H218" s="69"/>
      <c r="I218" s="69"/>
    </row>
    <row r="219" spans="1:9" x14ac:dyDescent="0.2">
      <c r="A219" s="69"/>
      <c r="B219" s="69"/>
      <c r="C219" s="69"/>
      <c r="D219" s="69"/>
      <c r="E219" s="69"/>
      <c r="F219" s="69"/>
      <c r="G219" s="69"/>
      <c r="H219" s="69"/>
      <c r="I219" s="69"/>
    </row>
    <row r="220" spans="1:9" x14ac:dyDescent="0.2">
      <c r="A220" s="69"/>
      <c r="B220" s="69"/>
      <c r="C220" s="69"/>
      <c r="D220" s="69"/>
      <c r="E220" s="69"/>
      <c r="F220" s="69"/>
      <c r="G220" s="69"/>
      <c r="H220" s="69"/>
      <c r="I220" s="69"/>
    </row>
    <row r="221" spans="1:9" x14ac:dyDescent="0.2">
      <c r="A221" s="69"/>
      <c r="B221" s="69"/>
      <c r="C221" s="69"/>
      <c r="D221" s="69"/>
      <c r="E221" s="69"/>
      <c r="F221" s="69"/>
      <c r="G221" s="69"/>
      <c r="H221" s="69"/>
      <c r="I221" s="69"/>
    </row>
    <row r="222" spans="1:9" x14ac:dyDescent="0.2">
      <c r="A222" s="69"/>
      <c r="B222" s="69"/>
      <c r="C222" s="69"/>
      <c r="D222" s="69"/>
      <c r="E222" s="69"/>
      <c r="F222" s="69"/>
      <c r="G222" s="69"/>
      <c r="H222" s="69"/>
      <c r="I222" s="69"/>
    </row>
    <row r="223" spans="1:9" x14ac:dyDescent="0.2">
      <c r="A223" s="69"/>
      <c r="B223" s="69"/>
      <c r="C223" s="69"/>
      <c r="D223" s="69"/>
      <c r="E223" s="69"/>
      <c r="F223" s="69"/>
      <c r="G223" s="69"/>
      <c r="H223" s="69"/>
      <c r="I223" s="69"/>
    </row>
    <row r="224" spans="1:9" x14ac:dyDescent="0.2">
      <c r="A224" s="69"/>
      <c r="B224" s="69"/>
      <c r="C224" s="69"/>
      <c r="D224" s="69"/>
      <c r="E224" s="69"/>
      <c r="F224" s="69"/>
      <c r="G224" s="69"/>
      <c r="H224" s="69"/>
      <c r="I224" s="69"/>
    </row>
    <row r="225" spans="1:9" x14ac:dyDescent="0.2">
      <c r="A225" s="69"/>
      <c r="B225" s="69"/>
      <c r="C225" s="69"/>
      <c r="D225" s="69"/>
      <c r="E225" s="69"/>
      <c r="F225" s="69"/>
      <c r="G225" s="69"/>
      <c r="H225" s="69"/>
      <c r="I225" s="69"/>
    </row>
    <row r="226" spans="1:9" x14ac:dyDescent="0.2">
      <c r="A226" s="69"/>
      <c r="B226" s="69"/>
      <c r="C226" s="69"/>
      <c r="D226" s="69"/>
      <c r="E226" s="69"/>
      <c r="F226" s="69"/>
      <c r="G226" s="69"/>
      <c r="H226" s="69"/>
      <c r="I226" s="69"/>
    </row>
    <row r="227" spans="1:9" x14ac:dyDescent="0.2">
      <c r="A227" s="69"/>
      <c r="B227" s="69"/>
      <c r="C227" s="69"/>
      <c r="D227" s="69"/>
      <c r="E227" s="69"/>
      <c r="F227" s="69"/>
      <c r="G227" s="69"/>
      <c r="H227" s="69"/>
      <c r="I227" s="69"/>
    </row>
    <row r="228" spans="1:9" x14ac:dyDescent="0.2">
      <c r="A228" s="69"/>
      <c r="B228" s="69"/>
      <c r="C228" s="69"/>
      <c r="D228" s="69"/>
      <c r="E228" s="69"/>
      <c r="F228" s="69"/>
      <c r="G228" s="69"/>
      <c r="H228" s="69"/>
      <c r="I228" s="69"/>
    </row>
    <row r="229" spans="1:9" x14ac:dyDescent="0.2">
      <c r="A229" s="69"/>
      <c r="B229" s="69"/>
      <c r="C229" s="69"/>
      <c r="D229" s="69"/>
      <c r="E229" s="69"/>
      <c r="F229" s="69"/>
      <c r="G229" s="69"/>
      <c r="H229" s="69"/>
      <c r="I229" s="69"/>
    </row>
    <row r="230" spans="1:9" x14ac:dyDescent="0.2">
      <c r="A230" s="69"/>
      <c r="B230" s="69"/>
      <c r="C230" s="69"/>
      <c r="D230" s="69"/>
      <c r="E230" s="69"/>
      <c r="F230" s="69"/>
      <c r="G230" s="69"/>
      <c r="H230" s="69"/>
      <c r="I230" s="69"/>
    </row>
    <row r="231" spans="1:9" x14ac:dyDescent="0.2">
      <c r="A231" s="69"/>
      <c r="B231" s="69"/>
      <c r="C231" s="69"/>
      <c r="D231" s="69"/>
      <c r="E231" s="69"/>
      <c r="F231" s="69"/>
      <c r="G231" s="69"/>
      <c r="H231" s="69"/>
      <c r="I231" s="69"/>
    </row>
    <row r="232" spans="1:9" x14ac:dyDescent="0.2">
      <c r="A232" s="69"/>
      <c r="B232" s="69"/>
      <c r="C232" s="69"/>
      <c r="D232" s="69"/>
      <c r="E232" s="69"/>
      <c r="F232" s="69"/>
      <c r="G232" s="69"/>
      <c r="H232" s="69"/>
      <c r="I232" s="69"/>
    </row>
    <row r="233" spans="1:9" x14ac:dyDescent="0.2">
      <c r="A233" s="69"/>
      <c r="B233" s="69"/>
      <c r="C233" s="69"/>
      <c r="D233" s="69"/>
      <c r="E233" s="69"/>
      <c r="F233" s="69"/>
      <c r="G233" s="69"/>
      <c r="H233" s="69"/>
      <c r="I233" s="69"/>
    </row>
    <row r="234" spans="1:9" x14ac:dyDescent="0.2">
      <c r="A234" s="69"/>
      <c r="B234" s="69"/>
      <c r="C234" s="69"/>
      <c r="D234" s="69"/>
      <c r="E234" s="69"/>
      <c r="F234" s="69"/>
      <c r="G234" s="69"/>
      <c r="H234" s="69"/>
      <c r="I234" s="69"/>
    </row>
    <row r="235" spans="1:9" x14ac:dyDescent="0.2">
      <c r="A235" s="69"/>
      <c r="B235" s="69"/>
      <c r="C235" s="69"/>
      <c r="D235" s="69"/>
      <c r="E235" s="69"/>
      <c r="F235" s="69"/>
      <c r="G235" s="69"/>
      <c r="H235" s="69"/>
      <c r="I235" s="69"/>
    </row>
    <row r="236" spans="1:9" x14ac:dyDescent="0.2">
      <c r="A236" s="69"/>
      <c r="B236" s="69"/>
      <c r="C236" s="69"/>
      <c r="D236" s="69"/>
      <c r="E236" s="69"/>
      <c r="F236" s="69"/>
      <c r="G236" s="69"/>
      <c r="H236" s="69"/>
      <c r="I236" s="69"/>
    </row>
    <row r="237" spans="1:9" x14ac:dyDescent="0.2">
      <c r="A237" s="69"/>
      <c r="B237" s="69"/>
      <c r="C237" s="69"/>
      <c r="D237" s="69"/>
      <c r="E237" s="69"/>
      <c r="F237" s="69"/>
      <c r="G237" s="69"/>
      <c r="H237" s="69"/>
      <c r="I237" s="69"/>
    </row>
    <row r="238" spans="1:9" x14ac:dyDescent="0.2">
      <c r="A238" s="69"/>
      <c r="B238" s="69"/>
      <c r="C238" s="69"/>
      <c r="D238" s="69"/>
      <c r="E238" s="69"/>
      <c r="F238" s="69"/>
      <c r="G238" s="69"/>
      <c r="H238" s="69"/>
      <c r="I238" s="69"/>
    </row>
    <row r="239" spans="1:9" x14ac:dyDescent="0.2">
      <c r="A239" s="69"/>
      <c r="B239" s="69"/>
      <c r="C239" s="69"/>
      <c r="D239" s="69"/>
      <c r="E239" s="69"/>
      <c r="F239" s="69"/>
      <c r="G239" s="69"/>
      <c r="H239" s="69"/>
      <c r="I239" s="69"/>
    </row>
    <row r="240" spans="1:9" x14ac:dyDescent="0.2">
      <c r="A240" s="69"/>
      <c r="B240" s="69"/>
      <c r="C240" s="69"/>
      <c r="D240" s="69"/>
      <c r="E240" s="69"/>
      <c r="F240" s="69"/>
      <c r="G240" s="69"/>
      <c r="H240" s="69"/>
      <c r="I240" s="69"/>
    </row>
    <row r="241" spans="1:9" x14ac:dyDescent="0.2">
      <c r="A241" s="69"/>
      <c r="B241" s="69"/>
      <c r="C241" s="69"/>
      <c r="D241" s="69"/>
      <c r="E241" s="69"/>
      <c r="F241" s="69"/>
      <c r="G241" s="69"/>
      <c r="H241" s="69"/>
      <c r="I241" s="69"/>
    </row>
    <row r="242" spans="1:9" x14ac:dyDescent="0.2">
      <c r="A242" s="69"/>
      <c r="B242" s="69"/>
      <c r="C242" s="69"/>
      <c r="D242" s="69"/>
      <c r="E242" s="69"/>
      <c r="F242" s="69"/>
      <c r="G242" s="69"/>
      <c r="H242" s="69"/>
      <c r="I242" s="69"/>
    </row>
    <row r="243" spans="1:9" x14ac:dyDescent="0.2">
      <c r="A243" s="69"/>
      <c r="B243" s="69"/>
      <c r="C243" s="69"/>
      <c r="D243" s="69"/>
      <c r="E243" s="69"/>
      <c r="F243" s="69"/>
      <c r="G243" s="69"/>
      <c r="H243" s="69"/>
      <c r="I243" s="69"/>
    </row>
    <row r="244" spans="1:9" x14ac:dyDescent="0.2">
      <c r="A244" s="69"/>
      <c r="B244" s="69"/>
      <c r="C244" s="69"/>
      <c r="D244" s="69"/>
      <c r="E244" s="69"/>
      <c r="F244" s="69"/>
      <c r="G244" s="69"/>
      <c r="H244" s="69"/>
      <c r="I244" s="69"/>
    </row>
    <row r="245" spans="1:9" x14ac:dyDescent="0.2">
      <c r="A245" s="69"/>
      <c r="B245" s="69"/>
      <c r="C245" s="69"/>
      <c r="D245" s="69"/>
      <c r="E245" s="69"/>
      <c r="F245" s="69"/>
      <c r="G245" s="69"/>
      <c r="H245" s="69"/>
      <c r="I245" s="69"/>
    </row>
    <row r="246" spans="1:9" x14ac:dyDescent="0.2">
      <c r="A246" s="69"/>
      <c r="B246" s="69"/>
      <c r="C246" s="69"/>
      <c r="D246" s="69"/>
      <c r="E246" s="69"/>
      <c r="F246" s="69"/>
      <c r="G246" s="69"/>
      <c r="H246" s="69"/>
      <c r="I246" s="69"/>
    </row>
    <row r="247" spans="1:9" x14ac:dyDescent="0.2">
      <c r="A247" s="69"/>
      <c r="B247" s="69"/>
      <c r="C247" s="69"/>
      <c r="D247" s="69"/>
      <c r="E247" s="69"/>
      <c r="F247" s="69"/>
      <c r="G247" s="69"/>
      <c r="H247" s="69"/>
      <c r="I247" s="69"/>
    </row>
    <row r="248" spans="1:9" x14ac:dyDescent="0.2">
      <c r="A248" s="69"/>
      <c r="B248" s="69"/>
      <c r="C248" s="69"/>
      <c r="D248" s="69"/>
      <c r="E248" s="69"/>
      <c r="F248" s="69"/>
      <c r="G248" s="69"/>
      <c r="H248" s="69"/>
      <c r="I248" s="69"/>
    </row>
    <row r="249" spans="1:9" x14ac:dyDescent="0.2">
      <c r="A249" s="69"/>
      <c r="B249" s="69"/>
      <c r="C249" s="69"/>
      <c r="D249" s="69"/>
      <c r="E249" s="69"/>
      <c r="F249" s="69"/>
      <c r="G249" s="69"/>
      <c r="H249" s="69"/>
      <c r="I249" s="69"/>
    </row>
    <row r="250" spans="1:9" x14ac:dyDescent="0.2">
      <c r="A250" s="69"/>
      <c r="B250" s="69"/>
      <c r="C250" s="69"/>
      <c r="D250" s="69"/>
      <c r="E250" s="69"/>
      <c r="F250" s="69"/>
      <c r="G250" s="69"/>
      <c r="H250" s="69"/>
      <c r="I250" s="69"/>
    </row>
    <row r="251" spans="1:9" x14ac:dyDescent="0.2">
      <c r="A251" s="69"/>
      <c r="B251" s="69"/>
      <c r="C251" s="69"/>
      <c r="D251" s="69"/>
      <c r="E251" s="69"/>
      <c r="F251" s="69"/>
      <c r="G251" s="69"/>
      <c r="H251" s="69"/>
      <c r="I251" s="69"/>
    </row>
    <row r="252" spans="1:9" x14ac:dyDescent="0.2">
      <c r="A252" s="69"/>
      <c r="B252" s="69"/>
      <c r="C252" s="69"/>
      <c r="D252" s="69"/>
      <c r="E252" s="69"/>
      <c r="F252" s="69"/>
      <c r="G252" s="69"/>
      <c r="H252" s="69"/>
      <c r="I252" s="69"/>
    </row>
    <row r="253" spans="1:9" x14ac:dyDescent="0.2">
      <c r="A253" s="69"/>
      <c r="B253" s="69"/>
      <c r="C253" s="69"/>
      <c r="D253" s="69"/>
      <c r="E253" s="69"/>
      <c r="F253" s="69"/>
      <c r="G253" s="69"/>
      <c r="H253" s="69"/>
      <c r="I253" s="69"/>
    </row>
    <row r="254" spans="1:9" x14ac:dyDescent="0.2">
      <c r="A254" s="69"/>
      <c r="B254" s="69"/>
      <c r="C254" s="69"/>
      <c r="D254" s="69"/>
      <c r="E254" s="69"/>
      <c r="F254" s="69"/>
      <c r="G254" s="69"/>
      <c r="H254" s="69"/>
      <c r="I254" s="69"/>
    </row>
    <row r="255" spans="1:9" x14ac:dyDescent="0.2">
      <c r="A255" s="69"/>
      <c r="B255" s="69"/>
      <c r="C255" s="69"/>
      <c r="D255" s="69"/>
      <c r="E255" s="69"/>
      <c r="F255" s="69"/>
      <c r="G255" s="69"/>
      <c r="H255" s="69"/>
      <c r="I255" s="69"/>
    </row>
    <row r="256" spans="1:9" x14ac:dyDescent="0.2">
      <c r="A256" s="69"/>
      <c r="B256" s="69"/>
      <c r="C256" s="69"/>
      <c r="D256" s="69"/>
      <c r="E256" s="69"/>
      <c r="F256" s="69"/>
      <c r="G256" s="69"/>
      <c r="H256" s="69"/>
      <c r="I256" s="69"/>
    </row>
    <row r="257" spans="1:9" x14ac:dyDescent="0.2">
      <c r="A257" s="69"/>
      <c r="B257" s="69"/>
      <c r="C257" s="69"/>
      <c r="D257" s="69"/>
      <c r="E257" s="69"/>
      <c r="F257" s="69"/>
      <c r="G257" s="69"/>
      <c r="H257" s="69"/>
      <c r="I257" s="69"/>
    </row>
    <row r="258" spans="1:9" x14ac:dyDescent="0.2">
      <c r="A258" s="69"/>
      <c r="B258" s="69"/>
      <c r="C258" s="69"/>
      <c r="D258" s="69"/>
      <c r="E258" s="69"/>
      <c r="F258" s="69"/>
      <c r="G258" s="69"/>
      <c r="H258" s="69"/>
      <c r="I258" s="69"/>
    </row>
    <row r="259" spans="1:9" x14ac:dyDescent="0.2">
      <c r="A259" s="69"/>
      <c r="B259" s="69"/>
      <c r="C259" s="69"/>
      <c r="D259" s="69"/>
      <c r="E259" s="69"/>
      <c r="F259" s="69"/>
      <c r="G259" s="69"/>
      <c r="H259" s="69"/>
      <c r="I259" s="69"/>
    </row>
    <row r="260" spans="1:9" x14ac:dyDescent="0.2">
      <c r="A260" s="69"/>
      <c r="B260" s="69"/>
      <c r="C260" s="69"/>
      <c r="D260" s="69"/>
      <c r="E260" s="69"/>
      <c r="F260" s="69"/>
      <c r="G260" s="69"/>
      <c r="H260" s="69"/>
      <c r="I260" s="69"/>
    </row>
    <row r="261" spans="1:9" x14ac:dyDescent="0.2">
      <c r="A261" s="69"/>
      <c r="B261" s="69"/>
      <c r="C261" s="69"/>
      <c r="D261" s="69"/>
      <c r="E261" s="69"/>
      <c r="F261" s="69"/>
      <c r="G261" s="69"/>
      <c r="H261" s="69"/>
      <c r="I261" s="69"/>
    </row>
    <row r="262" spans="1:9" x14ac:dyDescent="0.2">
      <c r="A262" s="69"/>
      <c r="B262" s="69"/>
      <c r="C262" s="69"/>
      <c r="D262" s="69"/>
      <c r="E262" s="69"/>
      <c r="F262" s="69"/>
      <c r="G262" s="69"/>
      <c r="H262" s="69"/>
      <c r="I262" s="69"/>
    </row>
    <row r="263" spans="1:9" x14ac:dyDescent="0.2">
      <c r="A263" s="69"/>
      <c r="B263" s="69"/>
      <c r="C263" s="69"/>
      <c r="D263" s="69"/>
      <c r="E263" s="69"/>
      <c r="F263" s="69"/>
      <c r="G263" s="69"/>
      <c r="H263" s="69"/>
      <c r="I263" s="69"/>
    </row>
    <row r="264" spans="1:9" x14ac:dyDescent="0.2">
      <c r="A264" s="69"/>
      <c r="B264" s="69"/>
      <c r="C264" s="69"/>
      <c r="D264" s="69"/>
      <c r="E264" s="69"/>
      <c r="F264" s="69"/>
      <c r="G264" s="69"/>
      <c r="H264" s="69"/>
      <c r="I264" s="69"/>
    </row>
    <row r="265" spans="1:9" x14ac:dyDescent="0.2">
      <c r="A265" s="69"/>
      <c r="B265" s="69"/>
      <c r="C265" s="69"/>
      <c r="D265" s="69"/>
      <c r="E265" s="69"/>
      <c r="F265" s="69"/>
      <c r="G265" s="69"/>
      <c r="H265" s="69"/>
      <c r="I265" s="69"/>
    </row>
    <row r="266" spans="1:9" x14ac:dyDescent="0.2">
      <c r="A266" s="69"/>
      <c r="B266" s="69"/>
      <c r="C266" s="69"/>
      <c r="D266" s="69"/>
      <c r="E266" s="69"/>
      <c r="F266" s="69"/>
      <c r="G266" s="69"/>
      <c r="H266" s="69"/>
      <c r="I266" s="69"/>
    </row>
    <row r="267" spans="1:9" x14ac:dyDescent="0.2">
      <c r="A267" s="69"/>
      <c r="B267" s="69"/>
      <c r="C267" s="69"/>
      <c r="D267" s="69"/>
      <c r="E267" s="69"/>
      <c r="F267" s="69"/>
      <c r="G267" s="69"/>
      <c r="H267" s="69"/>
      <c r="I267" s="69"/>
    </row>
    <row r="268" spans="1:9" x14ac:dyDescent="0.2">
      <c r="A268" s="69"/>
      <c r="B268" s="69"/>
      <c r="C268" s="69"/>
      <c r="D268" s="69"/>
      <c r="E268" s="69"/>
      <c r="F268" s="69"/>
      <c r="G268" s="69"/>
      <c r="H268" s="69"/>
      <c r="I268" s="69"/>
    </row>
    <row r="269" spans="1:9" x14ac:dyDescent="0.2">
      <c r="A269" s="69"/>
      <c r="B269" s="69"/>
      <c r="C269" s="69"/>
      <c r="D269" s="69"/>
      <c r="E269" s="69"/>
      <c r="F269" s="69"/>
      <c r="G269" s="69"/>
      <c r="H269" s="69"/>
      <c r="I269" s="69"/>
    </row>
    <row r="270" spans="1:9" x14ac:dyDescent="0.2">
      <c r="A270" s="69"/>
      <c r="B270" s="69"/>
      <c r="C270" s="69"/>
      <c r="D270" s="69"/>
      <c r="E270" s="69"/>
      <c r="F270" s="69"/>
      <c r="G270" s="69"/>
      <c r="H270" s="69"/>
      <c r="I270" s="69"/>
    </row>
    <row r="271" spans="1:9" x14ac:dyDescent="0.2">
      <c r="A271" s="69"/>
      <c r="B271" s="69"/>
      <c r="C271" s="69"/>
      <c r="D271" s="69"/>
      <c r="E271" s="69"/>
      <c r="F271" s="69"/>
      <c r="G271" s="69"/>
      <c r="H271" s="69"/>
      <c r="I271" s="69"/>
    </row>
    <row r="272" spans="1:9" x14ac:dyDescent="0.2">
      <c r="A272" s="69"/>
      <c r="B272" s="69"/>
      <c r="C272" s="69"/>
      <c r="D272" s="69"/>
      <c r="E272" s="69"/>
      <c r="F272" s="69"/>
      <c r="G272" s="69"/>
      <c r="H272" s="69"/>
      <c r="I272" s="69"/>
    </row>
    <row r="273" spans="1:9" x14ac:dyDescent="0.2">
      <c r="A273" s="69"/>
      <c r="B273" s="69"/>
      <c r="C273" s="69"/>
      <c r="D273" s="69"/>
      <c r="E273" s="69"/>
      <c r="F273" s="69"/>
      <c r="G273" s="69"/>
      <c r="H273" s="69"/>
      <c r="I273" s="69"/>
    </row>
    <row r="274" spans="1:9" x14ac:dyDescent="0.2">
      <c r="A274" s="69"/>
      <c r="B274" s="69"/>
      <c r="C274" s="69"/>
      <c r="D274" s="69"/>
      <c r="E274" s="69"/>
      <c r="F274" s="69"/>
      <c r="G274" s="69"/>
      <c r="H274" s="69"/>
      <c r="I274" s="69"/>
    </row>
    <row r="275" spans="1:9" x14ac:dyDescent="0.2">
      <c r="A275" s="69"/>
      <c r="B275" s="69"/>
      <c r="C275" s="69"/>
      <c r="D275" s="69"/>
      <c r="E275" s="69"/>
      <c r="F275" s="69"/>
      <c r="G275" s="69"/>
      <c r="H275" s="69"/>
      <c r="I275" s="69"/>
    </row>
    <row r="276" spans="1:9" x14ac:dyDescent="0.2">
      <c r="A276" s="69"/>
      <c r="B276" s="69"/>
      <c r="C276" s="69"/>
      <c r="D276" s="69"/>
      <c r="E276" s="69"/>
      <c r="F276" s="69"/>
      <c r="G276" s="69"/>
      <c r="H276" s="69"/>
      <c r="I276" s="69"/>
    </row>
    <row r="277" spans="1:9" x14ac:dyDescent="0.2">
      <c r="A277" s="69"/>
      <c r="B277" s="69"/>
      <c r="C277" s="69"/>
      <c r="D277" s="69"/>
      <c r="E277" s="69"/>
      <c r="F277" s="69"/>
      <c r="G277" s="69"/>
      <c r="H277" s="69"/>
      <c r="I277" s="69"/>
    </row>
    <row r="278" spans="1:9" x14ac:dyDescent="0.2">
      <c r="A278" s="69"/>
      <c r="B278" s="69"/>
      <c r="C278" s="69"/>
      <c r="D278" s="69"/>
      <c r="E278" s="69"/>
      <c r="F278" s="69"/>
      <c r="G278" s="69"/>
      <c r="H278" s="69"/>
      <c r="I278" s="69"/>
    </row>
    <row r="279" spans="1:9" x14ac:dyDescent="0.2">
      <c r="A279" s="69"/>
      <c r="B279" s="69"/>
      <c r="C279" s="69"/>
      <c r="D279" s="69"/>
      <c r="E279" s="69"/>
      <c r="F279" s="69"/>
      <c r="G279" s="69"/>
      <c r="H279" s="69"/>
      <c r="I279" s="69"/>
    </row>
    <row r="280" spans="1:9" x14ac:dyDescent="0.2">
      <c r="A280" s="69"/>
      <c r="B280" s="69"/>
      <c r="C280" s="69"/>
      <c r="D280" s="69"/>
      <c r="E280" s="69"/>
      <c r="F280" s="69"/>
      <c r="G280" s="69"/>
      <c r="H280" s="69"/>
      <c r="I280" s="69"/>
    </row>
    <row r="281" spans="1:9" x14ac:dyDescent="0.2">
      <c r="A281" s="69"/>
      <c r="B281" s="69"/>
      <c r="C281" s="69"/>
      <c r="D281" s="69"/>
      <c r="E281" s="69"/>
      <c r="F281" s="69"/>
      <c r="G281" s="69"/>
      <c r="H281" s="69"/>
      <c r="I281" s="69"/>
    </row>
    <row r="282" spans="1:9" x14ac:dyDescent="0.2">
      <c r="A282" s="69"/>
      <c r="B282" s="69"/>
      <c r="C282" s="69"/>
      <c r="D282" s="69"/>
      <c r="E282" s="69"/>
      <c r="F282" s="69"/>
      <c r="G282" s="69"/>
      <c r="H282" s="69"/>
      <c r="I282" s="69"/>
    </row>
    <row r="283" spans="1:9" x14ac:dyDescent="0.2">
      <c r="A283" s="69"/>
      <c r="B283" s="69"/>
      <c r="C283" s="69"/>
      <c r="D283" s="69"/>
      <c r="E283" s="69"/>
      <c r="F283" s="69"/>
      <c r="G283" s="69"/>
      <c r="H283" s="69"/>
      <c r="I283" s="69"/>
    </row>
    <row r="284" spans="1:9" x14ac:dyDescent="0.2">
      <c r="A284" s="69"/>
      <c r="B284" s="69"/>
      <c r="C284" s="69"/>
      <c r="D284" s="69"/>
      <c r="E284" s="69"/>
      <c r="F284" s="69"/>
      <c r="G284" s="69"/>
      <c r="H284" s="69"/>
      <c r="I284" s="69"/>
    </row>
    <row r="285" spans="1:9" x14ac:dyDescent="0.2">
      <c r="A285" s="69"/>
      <c r="B285" s="69"/>
      <c r="C285" s="69"/>
      <c r="D285" s="69"/>
      <c r="E285" s="69"/>
      <c r="F285" s="69"/>
      <c r="G285" s="69"/>
      <c r="H285" s="69"/>
      <c r="I285" s="69"/>
    </row>
    <row r="286" spans="1:9" x14ac:dyDescent="0.2">
      <c r="A286" s="69"/>
      <c r="B286" s="69"/>
      <c r="C286" s="69"/>
      <c r="D286" s="69"/>
      <c r="E286" s="69"/>
      <c r="F286" s="69"/>
      <c r="G286" s="69"/>
      <c r="H286" s="69"/>
      <c r="I286" s="69"/>
    </row>
    <row r="287" spans="1:9" x14ac:dyDescent="0.2">
      <c r="A287" s="69"/>
      <c r="B287" s="69"/>
      <c r="C287" s="69"/>
      <c r="D287" s="69"/>
      <c r="E287" s="69"/>
      <c r="F287" s="69"/>
      <c r="G287" s="69"/>
      <c r="H287" s="69"/>
      <c r="I287" s="69"/>
    </row>
    <row r="288" spans="1:9" x14ac:dyDescent="0.2">
      <c r="A288" s="69"/>
      <c r="B288" s="69"/>
      <c r="C288" s="69"/>
      <c r="D288" s="69"/>
      <c r="E288" s="69"/>
      <c r="F288" s="69"/>
      <c r="G288" s="69"/>
      <c r="H288" s="69"/>
      <c r="I288" s="69"/>
    </row>
    <row r="289" spans="1:9" x14ac:dyDescent="0.2">
      <c r="A289" s="69"/>
      <c r="B289" s="69"/>
      <c r="C289" s="69"/>
      <c r="D289" s="69"/>
      <c r="E289" s="69"/>
      <c r="F289" s="69"/>
      <c r="G289" s="69"/>
      <c r="H289" s="69"/>
      <c r="I289" s="69"/>
    </row>
    <row r="290" spans="1:9" x14ac:dyDescent="0.2">
      <c r="A290" s="69"/>
      <c r="B290" s="69"/>
      <c r="C290" s="69"/>
      <c r="D290" s="69"/>
      <c r="E290" s="69"/>
      <c r="F290" s="69"/>
      <c r="G290" s="69"/>
      <c r="H290" s="69"/>
      <c r="I290" s="69"/>
    </row>
    <row r="291" spans="1:9" x14ac:dyDescent="0.2">
      <c r="A291" s="69"/>
      <c r="B291" s="69"/>
      <c r="C291" s="69"/>
      <c r="D291" s="69"/>
      <c r="E291" s="69"/>
      <c r="F291" s="69"/>
      <c r="G291" s="69"/>
      <c r="H291" s="69"/>
      <c r="I291" s="69"/>
    </row>
    <row r="292" spans="1:9" x14ac:dyDescent="0.2">
      <c r="A292" s="69"/>
      <c r="B292" s="69"/>
      <c r="C292" s="69"/>
      <c r="D292" s="69"/>
      <c r="E292" s="69"/>
      <c r="F292" s="69"/>
      <c r="G292" s="69"/>
      <c r="H292" s="69"/>
      <c r="I292" s="69"/>
    </row>
    <row r="293" spans="1:9" x14ac:dyDescent="0.2">
      <c r="A293" s="69"/>
      <c r="B293" s="69"/>
      <c r="C293" s="69"/>
      <c r="D293" s="69"/>
      <c r="E293" s="69"/>
      <c r="F293" s="69"/>
      <c r="G293" s="69"/>
      <c r="H293" s="69"/>
      <c r="I293" s="69"/>
    </row>
    <row r="294" spans="1:9" x14ac:dyDescent="0.2">
      <c r="A294" s="69"/>
      <c r="B294" s="69"/>
      <c r="C294" s="69"/>
      <c r="D294" s="69"/>
      <c r="E294" s="69"/>
      <c r="F294" s="69"/>
      <c r="G294" s="69"/>
      <c r="H294" s="69"/>
      <c r="I294" s="69"/>
    </row>
    <row r="295" spans="1:9" x14ac:dyDescent="0.2">
      <c r="A295" s="69"/>
      <c r="B295" s="69"/>
      <c r="C295" s="69"/>
      <c r="D295" s="69"/>
      <c r="E295" s="69"/>
      <c r="F295" s="69"/>
      <c r="G295" s="69"/>
      <c r="H295" s="69"/>
      <c r="I295" s="69"/>
    </row>
    <row r="296" spans="1:9" x14ac:dyDescent="0.2">
      <c r="A296" s="69"/>
      <c r="B296" s="69"/>
      <c r="C296" s="69"/>
      <c r="D296" s="69"/>
      <c r="E296" s="69"/>
      <c r="F296" s="69"/>
      <c r="G296" s="69"/>
      <c r="H296" s="69"/>
      <c r="I296" s="69"/>
    </row>
    <row r="297" spans="1:9" x14ac:dyDescent="0.2">
      <c r="A297" s="69"/>
      <c r="B297" s="69"/>
      <c r="C297" s="69"/>
      <c r="D297" s="69"/>
      <c r="E297" s="69"/>
      <c r="F297" s="69"/>
      <c r="G297" s="69"/>
      <c r="H297" s="69"/>
      <c r="I297" s="69"/>
    </row>
    <row r="298" spans="1:9" x14ac:dyDescent="0.2">
      <c r="A298" s="69"/>
      <c r="B298" s="69"/>
      <c r="C298" s="69"/>
      <c r="D298" s="69"/>
      <c r="E298" s="69"/>
      <c r="F298" s="69"/>
      <c r="G298" s="69"/>
      <c r="H298" s="69"/>
      <c r="I298" s="69"/>
    </row>
    <row r="299" spans="1:9" x14ac:dyDescent="0.2">
      <c r="A299" s="69"/>
      <c r="B299" s="69"/>
      <c r="C299" s="69"/>
      <c r="D299" s="69"/>
      <c r="E299" s="69"/>
      <c r="F299" s="69"/>
      <c r="G299" s="69"/>
      <c r="H299" s="69"/>
      <c r="I299" s="69"/>
    </row>
    <row r="300" spans="1:9" x14ac:dyDescent="0.2">
      <c r="A300" s="69"/>
      <c r="B300" s="69"/>
      <c r="C300" s="69"/>
      <c r="D300" s="69"/>
      <c r="E300" s="69"/>
      <c r="F300" s="69"/>
      <c r="G300" s="69"/>
      <c r="H300" s="69"/>
      <c r="I300" s="69"/>
    </row>
    <row r="301" spans="1:9" x14ac:dyDescent="0.2">
      <c r="A301" s="69"/>
      <c r="B301" s="69"/>
      <c r="C301" s="69"/>
      <c r="D301" s="69"/>
      <c r="E301" s="69"/>
      <c r="F301" s="69"/>
      <c r="G301" s="69"/>
      <c r="H301" s="69"/>
      <c r="I301" s="69"/>
    </row>
    <row r="302" spans="1:9" x14ac:dyDescent="0.2">
      <c r="A302" s="69"/>
      <c r="B302" s="69"/>
      <c r="C302" s="69"/>
      <c r="D302" s="69"/>
      <c r="E302" s="69"/>
      <c r="F302" s="69"/>
      <c r="G302" s="69"/>
      <c r="H302" s="69"/>
      <c r="I302" s="69"/>
    </row>
    <row r="303" spans="1:9" x14ac:dyDescent="0.2">
      <c r="A303" s="69"/>
      <c r="B303" s="69"/>
      <c r="C303" s="69"/>
      <c r="D303" s="69"/>
      <c r="E303" s="69"/>
      <c r="F303" s="69"/>
      <c r="G303" s="69"/>
      <c r="H303" s="69"/>
      <c r="I303" s="69"/>
    </row>
    <row r="304" spans="1:9" x14ac:dyDescent="0.2">
      <c r="A304" s="69"/>
      <c r="B304" s="69"/>
      <c r="C304" s="69"/>
      <c r="D304" s="69"/>
      <c r="E304" s="69"/>
      <c r="F304" s="69"/>
      <c r="G304" s="69"/>
      <c r="H304" s="69"/>
      <c r="I304" s="69"/>
    </row>
    <row r="305" spans="1:9" x14ac:dyDescent="0.2">
      <c r="A305" s="69"/>
      <c r="B305" s="69"/>
      <c r="C305" s="69"/>
      <c r="D305" s="69"/>
      <c r="E305" s="69"/>
      <c r="F305" s="69"/>
      <c r="G305" s="69"/>
      <c r="H305" s="69"/>
      <c r="I305" s="69"/>
    </row>
    <row r="306" spans="1:9" x14ac:dyDescent="0.2">
      <c r="A306" s="69"/>
      <c r="B306" s="69"/>
      <c r="C306" s="69"/>
      <c r="D306" s="69"/>
      <c r="E306" s="69"/>
      <c r="F306" s="69"/>
      <c r="G306" s="69"/>
      <c r="H306" s="69"/>
      <c r="I306" s="69"/>
    </row>
    <row r="307" spans="1:9" x14ac:dyDescent="0.2">
      <c r="A307" s="69"/>
      <c r="B307" s="69"/>
      <c r="C307" s="69"/>
      <c r="D307" s="69"/>
      <c r="E307" s="69"/>
      <c r="F307" s="69"/>
      <c r="G307" s="69"/>
      <c r="H307" s="69"/>
      <c r="I307" s="69"/>
    </row>
    <row r="308" spans="1:9" x14ac:dyDescent="0.2">
      <c r="A308" s="69"/>
      <c r="B308" s="69"/>
      <c r="C308" s="69"/>
      <c r="D308" s="69"/>
      <c r="E308" s="69"/>
      <c r="F308" s="69"/>
      <c r="G308" s="69"/>
      <c r="H308" s="69"/>
      <c r="I308" s="69"/>
    </row>
    <row r="309" spans="1:9" x14ac:dyDescent="0.2">
      <c r="A309" s="69"/>
      <c r="B309" s="69"/>
      <c r="C309" s="69"/>
      <c r="D309" s="69"/>
      <c r="E309" s="69"/>
      <c r="F309" s="69"/>
      <c r="G309" s="69"/>
      <c r="H309" s="69"/>
      <c r="I309" s="69"/>
    </row>
    <row r="310" spans="1:9" x14ac:dyDescent="0.2">
      <c r="A310" s="69"/>
      <c r="B310" s="69"/>
      <c r="C310" s="69"/>
      <c r="D310" s="69"/>
      <c r="E310" s="69"/>
      <c r="F310" s="69"/>
      <c r="G310" s="69"/>
      <c r="H310" s="69"/>
      <c r="I310" s="69"/>
    </row>
    <row r="311" spans="1:9" x14ac:dyDescent="0.2">
      <c r="A311" s="69"/>
      <c r="B311" s="69"/>
      <c r="C311" s="69"/>
      <c r="D311" s="69"/>
      <c r="E311" s="69"/>
      <c r="F311" s="69"/>
      <c r="G311" s="69"/>
      <c r="H311" s="69"/>
      <c r="I311" s="69"/>
    </row>
    <row r="312" spans="1:9" x14ac:dyDescent="0.2">
      <c r="A312" s="69"/>
      <c r="B312" s="69"/>
      <c r="C312" s="69"/>
      <c r="D312" s="69"/>
      <c r="E312" s="69"/>
      <c r="F312" s="69"/>
      <c r="G312" s="69"/>
      <c r="H312" s="69"/>
      <c r="I312" s="69"/>
    </row>
    <row r="313" spans="1:9" x14ac:dyDescent="0.2">
      <c r="A313" s="69"/>
      <c r="B313" s="69"/>
      <c r="C313" s="69"/>
      <c r="D313" s="69"/>
      <c r="E313" s="69"/>
      <c r="F313" s="69"/>
      <c r="G313" s="69"/>
      <c r="H313" s="69"/>
      <c r="I313" s="69"/>
    </row>
    <row r="314" spans="1:9" x14ac:dyDescent="0.2">
      <c r="A314" s="69"/>
      <c r="B314" s="69"/>
      <c r="C314" s="69"/>
      <c r="D314" s="69"/>
      <c r="E314" s="69"/>
      <c r="F314" s="69"/>
      <c r="G314" s="69"/>
      <c r="H314" s="69"/>
      <c r="I314" s="69"/>
    </row>
    <row r="315" spans="1:9" x14ac:dyDescent="0.2">
      <c r="A315" s="69"/>
      <c r="B315" s="69"/>
      <c r="C315" s="69"/>
      <c r="D315" s="69"/>
      <c r="E315" s="69"/>
      <c r="F315" s="69"/>
      <c r="G315" s="69"/>
      <c r="H315" s="69"/>
      <c r="I315" s="69"/>
    </row>
    <row r="316" spans="1:9" x14ac:dyDescent="0.2">
      <c r="A316" s="69"/>
      <c r="B316" s="69"/>
      <c r="C316" s="69"/>
      <c r="D316" s="69"/>
      <c r="E316" s="69"/>
      <c r="F316" s="69"/>
      <c r="G316" s="69"/>
      <c r="H316" s="69"/>
      <c r="I316" s="69"/>
    </row>
    <row r="317" spans="1:9" x14ac:dyDescent="0.2">
      <c r="A317" s="69"/>
      <c r="B317" s="69"/>
      <c r="C317" s="69"/>
      <c r="D317" s="69"/>
      <c r="E317" s="69"/>
      <c r="F317" s="69"/>
      <c r="G317" s="69"/>
      <c r="H317" s="69"/>
      <c r="I317" s="69"/>
    </row>
    <row r="318" spans="1:9" x14ac:dyDescent="0.2">
      <c r="A318" s="69"/>
      <c r="B318" s="69"/>
      <c r="C318" s="69"/>
      <c r="D318" s="69"/>
      <c r="E318" s="69"/>
      <c r="F318" s="69"/>
      <c r="G318" s="69"/>
      <c r="H318" s="69"/>
      <c r="I318" s="69"/>
    </row>
    <row r="319" spans="1:9" x14ac:dyDescent="0.2">
      <c r="A319" s="69"/>
      <c r="B319" s="69"/>
      <c r="C319" s="69"/>
      <c r="D319" s="69"/>
      <c r="E319" s="69"/>
      <c r="F319" s="69"/>
      <c r="G319" s="69"/>
      <c r="H319" s="69"/>
      <c r="I319" s="69"/>
    </row>
    <row r="320" spans="1:9" x14ac:dyDescent="0.2">
      <c r="A320" s="69"/>
      <c r="B320" s="69"/>
      <c r="C320" s="69"/>
      <c r="D320" s="69"/>
      <c r="E320" s="69"/>
      <c r="F320" s="69"/>
      <c r="G320" s="69"/>
      <c r="H320" s="69"/>
      <c r="I320" s="69"/>
    </row>
    <row r="321" spans="1:9" x14ac:dyDescent="0.2">
      <c r="A321" s="69"/>
      <c r="B321" s="69"/>
      <c r="C321" s="69"/>
      <c r="D321" s="69"/>
      <c r="E321" s="69"/>
      <c r="F321" s="69"/>
      <c r="G321" s="69"/>
      <c r="H321" s="69"/>
      <c r="I321" s="69"/>
    </row>
    <row r="322" spans="1:9" x14ac:dyDescent="0.2">
      <c r="A322" s="69"/>
      <c r="B322" s="69"/>
      <c r="C322" s="69"/>
      <c r="D322" s="69"/>
      <c r="E322" s="69"/>
      <c r="F322" s="69"/>
      <c r="G322" s="69"/>
      <c r="H322" s="69"/>
      <c r="I322" s="69"/>
    </row>
    <row r="323" spans="1:9" x14ac:dyDescent="0.2">
      <c r="A323" s="69"/>
      <c r="B323" s="69"/>
      <c r="C323" s="69"/>
      <c r="D323" s="69"/>
      <c r="E323" s="69"/>
      <c r="F323" s="69"/>
      <c r="G323" s="69"/>
      <c r="H323" s="69"/>
      <c r="I323" s="69"/>
    </row>
    <row r="324" spans="1:9" x14ac:dyDescent="0.2">
      <c r="A324" s="69"/>
      <c r="B324" s="69"/>
      <c r="C324" s="69"/>
      <c r="D324" s="69"/>
      <c r="E324" s="69"/>
      <c r="F324" s="69"/>
      <c r="G324" s="69"/>
      <c r="H324" s="69"/>
      <c r="I324" s="69"/>
    </row>
    <row r="325" spans="1:9" x14ac:dyDescent="0.2">
      <c r="A325" s="69"/>
      <c r="B325" s="69"/>
      <c r="C325" s="69"/>
      <c r="D325" s="69"/>
      <c r="E325" s="69"/>
      <c r="F325" s="69"/>
      <c r="G325" s="69"/>
      <c r="H325" s="69"/>
      <c r="I325" s="69"/>
    </row>
    <row r="326" spans="1:9" x14ac:dyDescent="0.2">
      <c r="A326" s="69"/>
      <c r="B326" s="69"/>
      <c r="C326" s="69"/>
      <c r="D326" s="69"/>
      <c r="E326" s="69"/>
      <c r="F326" s="69"/>
      <c r="G326" s="69"/>
      <c r="H326" s="69"/>
      <c r="I326" s="69"/>
    </row>
    <row r="327" spans="1:9" x14ac:dyDescent="0.2">
      <c r="A327" s="69"/>
      <c r="B327" s="69"/>
      <c r="C327" s="69"/>
      <c r="D327" s="69"/>
      <c r="E327" s="69"/>
      <c r="F327" s="69"/>
      <c r="G327" s="69"/>
      <c r="H327" s="69"/>
      <c r="I327" s="69"/>
    </row>
    <row r="328" spans="1:9" x14ac:dyDescent="0.2">
      <c r="A328" s="69"/>
      <c r="B328" s="69"/>
      <c r="C328" s="69"/>
      <c r="D328" s="69"/>
      <c r="E328" s="69"/>
      <c r="F328" s="69"/>
      <c r="G328" s="69"/>
      <c r="H328" s="69"/>
      <c r="I328" s="69"/>
    </row>
    <row r="329" spans="1:9" x14ac:dyDescent="0.2">
      <c r="A329" s="69"/>
      <c r="B329" s="69"/>
      <c r="C329" s="69"/>
      <c r="D329" s="69"/>
      <c r="E329" s="69"/>
      <c r="F329" s="69"/>
      <c r="G329" s="69"/>
      <c r="H329" s="69"/>
      <c r="I329" s="69"/>
    </row>
    <row r="330" spans="1:9" x14ac:dyDescent="0.2">
      <c r="A330" s="69"/>
      <c r="B330" s="69"/>
      <c r="C330" s="69"/>
      <c r="D330" s="69"/>
      <c r="E330" s="69"/>
      <c r="F330" s="69"/>
      <c r="G330" s="69"/>
      <c r="H330" s="69"/>
      <c r="I330" s="69"/>
    </row>
    <row r="331" spans="1:9" x14ac:dyDescent="0.2">
      <c r="A331" s="69"/>
      <c r="B331" s="69"/>
      <c r="C331" s="69"/>
      <c r="D331" s="69"/>
      <c r="E331" s="69"/>
      <c r="F331" s="69"/>
      <c r="G331" s="69"/>
      <c r="H331" s="69"/>
      <c r="I331" s="69"/>
    </row>
    <row r="332" spans="1:9" x14ac:dyDescent="0.2">
      <c r="A332" s="69"/>
      <c r="B332" s="69"/>
      <c r="C332" s="69"/>
      <c r="D332" s="69"/>
      <c r="E332" s="69"/>
      <c r="F332" s="69"/>
      <c r="G332" s="69"/>
      <c r="H332" s="69"/>
      <c r="I332" s="69"/>
    </row>
    <row r="333" spans="1:9" x14ac:dyDescent="0.2">
      <c r="A333" s="69"/>
      <c r="B333" s="69"/>
      <c r="C333" s="69"/>
      <c r="D333" s="69"/>
      <c r="E333" s="69"/>
      <c r="F333" s="69"/>
      <c r="G333" s="69"/>
      <c r="H333" s="69"/>
      <c r="I333" s="69"/>
    </row>
    <row r="334" spans="1:9" x14ac:dyDescent="0.2">
      <c r="A334" s="69"/>
      <c r="B334" s="69"/>
      <c r="C334" s="69"/>
      <c r="D334" s="69"/>
      <c r="E334" s="69"/>
      <c r="F334" s="69"/>
      <c r="G334" s="69"/>
      <c r="H334" s="69"/>
      <c r="I334" s="69"/>
    </row>
    <row r="335" spans="1:9" x14ac:dyDescent="0.2">
      <c r="A335" s="69"/>
      <c r="B335" s="69"/>
      <c r="C335" s="69"/>
      <c r="D335" s="69"/>
      <c r="E335" s="69"/>
      <c r="F335" s="69"/>
      <c r="G335" s="69"/>
      <c r="H335" s="69"/>
      <c r="I335" s="69"/>
    </row>
    <row r="336" spans="1:9" x14ac:dyDescent="0.2">
      <c r="A336" s="69"/>
      <c r="B336" s="69"/>
      <c r="C336" s="69"/>
      <c r="D336" s="69"/>
      <c r="E336" s="69"/>
      <c r="F336" s="69"/>
      <c r="G336" s="69"/>
      <c r="H336" s="69"/>
      <c r="I336" s="69"/>
    </row>
    <row r="337" spans="1:9" x14ac:dyDescent="0.2">
      <c r="A337" s="69"/>
      <c r="B337" s="69"/>
      <c r="C337" s="69"/>
      <c r="D337" s="69"/>
      <c r="E337" s="69"/>
      <c r="F337" s="69"/>
      <c r="G337" s="69"/>
      <c r="H337" s="69"/>
      <c r="I337" s="69"/>
    </row>
    <row r="338" spans="1:9" x14ac:dyDescent="0.2">
      <c r="A338" s="69"/>
      <c r="B338" s="69"/>
      <c r="C338" s="69"/>
      <c r="D338" s="69"/>
      <c r="E338" s="69"/>
      <c r="F338" s="69"/>
      <c r="G338" s="69"/>
      <c r="H338" s="69"/>
      <c r="I338" s="69"/>
    </row>
    <row r="339" spans="1:9" x14ac:dyDescent="0.2">
      <c r="A339" s="69"/>
      <c r="B339" s="69"/>
      <c r="C339" s="69"/>
      <c r="D339" s="69"/>
      <c r="E339" s="69"/>
      <c r="F339" s="69"/>
      <c r="G339" s="69"/>
      <c r="H339" s="69"/>
      <c r="I339" s="69"/>
    </row>
    <row r="340" spans="1:9" x14ac:dyDescent="0.2">
      <c r="A340" s="69"/>
      <c r="B340" s="69"/>
      <c r="C340" s="69"/>
      <c r="D340" s="69"/>
      <c r="E340" s="69"/>
      <c r="F340" s="69"/>
      <c r="G340" s="69"/>
      <c r="H340" s="69"/>
      <c r="I340" s="69"/>
    </row>
    <row r="341" spans="1:9" x14ac:dyDescent="0.2">
      <c r="A341" s="69"/>
      <c r="B341" s="69"/>
      <c r="C341" s="69"/>
      <c r="D341" s="69"/>
      <c r="E341" s="69"/>
      <c r="F341" s="69"/>
      <c r="G341" s="69"/>
      <c r="H341" s="69"/>
      <c r="I341" s="69"/>
    </row>
    <row r="342" spans="1:9" x14ac:dyDescent="0.2">
      <c r="A342" s="69"/>
      <c r="B342" s="69"/>
      <c r="C342" s="69"/>
      <c r="D342" s="69"/>
      <c r="E342" s="69"/>
      <c r="F342" s="69"/>
      <c r="G342" s="69"/>
      <c r="H342" s="69"/>
      <c r="I342" s="69"/>
    </row>
    <row r="343" spans="1:9" x14ac:dyDescent="0.2">
      <c r="A343" s="69"/>
      <c r="B343" s="69"/>
      <c r="C343" s="69"/>
      <c r="D343" s="69"/>
      <c r="E343" s="69"/>
      <c r="F343" s="69"/>
      <c r="G343" s="69"/>
      <c r="H343" s="69"/>
      <c r="I343" s="69"/>
    </row>
    <row r="344" spans="1:9" x14ac:dyDescent="0.2">
      <c r="A344" s="69"/>
      <c r="B344" s="69"/>
      <c r="C344" s="69"/>
      <c r="D344" s="69"/>
      <c r="E344" s="69"/>
      <c r="F344" s="69"/>
      <c r="G344" s="69"/>
      <c r="H344" s="69"/>
      <c r="I344" s="69"/>
    </row>
    <row r="345" spans="1:9" x14ac:dyDescent="0.2">
      <c r="A345" s="69"/>
      <c r="B345" s="69"/>
      <c r="C345" s="69"/>
      <c r="D345" s="69"/>
      <c r="E345" s="69"/>
      <c r="F345" s="69"/>
      <c r="G345" s="69"/>
      <c r="H345" s="69"/>
      <c r="I345" s="69"/>
    </row>
    <row r="346" spans="1:9" x14ac:dyDescent="0.2">
      <c r="A346" s="69"/>
      <c r="B346" s="69"/>
      <c r="C346" s="69"/>
      <c r="D346" s="69"/>
      <c r="E346" s="69"/>
      <c r="F346" s="69"/>
      <c r="G346" s="69"/>
      <c r="H346" s="69"/>
      <c r="I346" s="69"/>
    </row>
    <row r="347" spans="1:9" x14ac:dyDescent="0.2">
      <c r="A347" s="69"/>
      <c r="B347" s="69"/>
      <c r="C347" s="69"/>
      <c r="D347" s="69"/>
      <c r="E347" s="69"/>
      <c r="F347" s="69"/>
      <c r="G347" s="69"/>
      <c r="H347" s="69"/>
      <c r="I347" s="69"/>
    </row>
    <row r="348" spans="1:9" x14ac:dyDescent="0.2">
      <c r="A348" s="69"/>
      <c r="B348" s="69"/>
      <c r="C348" s="69"/>
      <c r="D348" s="69"/>
      <c r="E348" s="69"/>
      <c r="F348" s="69"/>
      <c r="G348" s="69"/>
      <c r="H348" s="69"/>
      <c r="I348" s="69"/>
    </row>
    <row r="349" spans="1:9" x14ac:dyDescent="0.2">
      <c r="A349" s="69"/>
      <c r="B349" s="69"/>
      <c r="C349" s="69"/>
      <c r="D349" s="69"/>
      <c r="E349" s="69"/>
      <c r="F349" s="69"/>
      <c r="G349" s="69"/>
      <c r="H349" s="69"/>
      <c r="I349" s="69"/>
    </row>
    <row r="350" spans="1:9" x14ac:dyDescent="0.2">
      <c r="A350" s="69"/>
      <c r="B350" s="69"/>
      <c r="C350" s="69"/>
      <c r="D350" s="69"/>
      <c r="E350" s="69"/>
      <c r="F350" s="69"/>
      <c r="G350" s="69"/>
      <c r="H350" s="69"/>
      <c r="I350" s="69"/>
    </row>
    <row r="351" spans="1:9" x14ac:dyDescent="0.2">
      <c r="A351" s="69"/>
      <c r="B351" s="69"/>
      <c r="C351" s="69"/>
      <c r="D351" s="69"/>
      <c r="E351" s="69"/>
      <c r="F351" s="69"/>
      <c r="G351" s="69"/>
      <c r="H351" s="69"/>
      <c r="I351" s="69"/>
    </row>
    <row r="352" spans="1:9" x14ac:dyDescent="0.2">
      <c r="A352" s="69"/>
      <c r="B352" s="69"/>
      <c r="C352" s="69"/>
      <c r="D352" s="69"/>
      <c r="E352" s="69"/>
      <c r="F352" s="69"/>
      <c r="G352" s="69"/>
      <c r="H352" s="69"/>
      <c r="I352" s="69"/>
    </row>
    <row r="353" spans="1:9" x14ac:dyDescent="0.2">
      <c r="A353" s="69"/>
      <c r="B353" s="69"/>
      <c r="C353" s="69"/>
      <c r="D353" s="69"/>
      <c r="E353" s="69"/>
      <c r="F353" s="69"/>
      <c r="G353" s="69"/>
      <c r="H353" s="69"/>
      <c r="I353" s="69"/>
    </row>
    <row r="354" spans="1:9" x14ac:dyDescent="0.2">
      <c r="A354" s="69"/>
      <c r="B354" s="69"/>
      <c r="C354" s="69"/>
      <c r="D354" s="69"/>
      <c r="E354" s="69"/>
      <c r="F354" s="69"/>
      <c r="G354" s="69"/>
      <c r="H354" s="69"/>
      <c r="I354" s="69"/>
    </row>
    <row r="355" spans="1:9" x14ac:dyDescent="0.2">
      <c r="A355" s="69"/>
      <c r="B355" s="69"/>
      <c r="C355" s="69"/>
      <c r="D355" s="69"/>
      <c r="E355" s="69"/>
      <c r="F355" s="69"/>
      <c r="G355" s="69"/>
      <c r="H355" s="69"/>
      <c r="I355" s="69"/>
    </row>
    <row r="356" spans="1:9" x14ac:dyDescent="0.2">
      <c r="A356" s="69"/>
      <c r="B356" s="69"/>
      <c r="C356" s="69"/>
      <c r="D356" s="69"/>
      <c r="E356" s="69"/>
      <c r="F356" s="69"/>
      <c r="G356" s="69"/>
      <c r="H356" s="69"/>
      <c r="I356" s="69"/>
    </row>
    <row r="357" spans="1:9" x14ac:dyDescent="0.2">
      <c r="A357" s="69"/>
      <c r="B357" s="69"/>
      <c r="C357" s="69"/>
      <c r="D357" s="69"/>
      <c r="E357" s="69"/>
      <c r="F357" s="69"/>
      <c r="G357" s="69"/>
      <c r="H357" s="69"/>
      <c r="I357" s="69"/>
    </row>
    <row r="358" spans="1:9" x14ac:dyDescent="0.2">
      <c r="A358" s="69"/>
      <c r="B358" s="69"/>
      <c r="C358" s="69"/>
      <c r="D358" s="69"/>
      <c r="E358" s="69"/>
      <c r="F358" s="69"/>
      <c r="G358" s="69"/>
      <c r="H358" s="69"/>
      <c r="I358" s="69"/>
    </row>
    <row r="359" spans="1:9" x14ac:dyDescent="0.2">
      <c r="A359" s="69"/>
      <c r="B359" s="69"/>
      <c r="C359" s="69"/>
      <c r="D359" s="69"/>
      <c r="E359" s="69"/>
      <c r="F359" s="69"/>
      <c r="G359" s="69"/>
      <c r="H359" s="69"/>
      <c r="I359" s="69"/>
    </row>
    <row r="360" spans="1:9" x14ac:dyDescent="0.2">
      <c r="A360" s="69"/>
      <c r="B360" s="69"/>
      <c r="C360" s="69"/>
      <c r="D360" s="69"/>
      <c r="E360" s="69"/>
      <c r="F360" s="69"/>
      <c r="G360" s="69"/>
      <c r="H360" s="69"/>
      <c r="I360" s="69"/>
    </row>
    <row r="361" spans="1:9" x14ac:dyDescent="0.2">
      <c r="A361" s="69"/>
      <c r="B361" s="69"/>
      <c r="C361" s="69"/>
      <c r="D361" s="69"/>
      <c r="E361" s="69"/>
      <c r="F361" s="69"/>
      <c r="G361" s="69"/>
      <c r="H361" s="69"/>
      <c r="I361" s="69"/>
    </row>
    <row r="362" spans="1:9" x14ac:dyDescent="0.2">
      <c r="A362" s="69"/>
      <c r="B362" s="69"/>
      <c r="C362" s="69"/>
      <c r="D362" s="69"/>
      <c r="E362" s="69"/>
      <c r="F362" s="69"/>
      <c r="G362" s="69"/>
      <c r="H362" s="69"/>
      <c r="I362" s="69"/>
    </row>
    <row r="363" spans="1:9" x14ac:dyDescent="0.2">
      <c r="A363" s="69"/>
      <c r="B363" s="69"/>
      <c r="C363" s="69"/>
      <c r="D363" s="69"/>
      <c r="E363" s="69"/>
      <c r="F363" s="69"/>
      <c r="G363" s="69"/>
      <c r="H363" s="69"/>
      <c r="I363" s="69"/>
    </row>
    <row r="364" spans="1:9" x14ac:dyDescent="0.2">
      <c r="A364" s="69"/>
      <c r="B364" s="69"/>
      <c r="C364" s="69"/>
      <c r="D364" s="69"/>
      <c r="E364" s="69"/>
      <c r="F364" s="69"/>
      <c r="G364" s="69"/>
      <c r="H364" s="69"/>
      <c r="I364" s="69"/>
    </row>
    <row r="365" spans="1:9" x14ac:dyDescent="0.2">
      <c r="A365" s="69"/>
      <c r="B365" s="69"/>
      <c r="C365" s="69"/>
      <c r="D365" s="69"/>
      <c r="E365" s="69"/>
      <c r="F365" s="69"/>
      <c r="G365" s="69"/>
      <c r="H365" s="69"/>
      <c r="I365" s="69"/>
    </row>
    <row r="366" spans="1:9" x14ac:dyDescent="0.2">
      <c r="A366" s="69"/>
      <c r="B366" s="69"/>
      <c r="C366" s="69"/>
      <c r="D366" s="69"/>
      <c r="E366" s="69"/>
      <c r="F366" s="69"/>
      <c r="G366" s="69"/>
      <c r="H366" s="69"/>
      <c r="I366" s="69"/>
    </row>
    <row r="367" spans="1:9" x14ac:dyDescent="0.2">
      <c r="A367" s="69"/>
      <c r="B367" s="69"/>
      <c r="C367" s="69"/>
      <c r="D367" s="69"/>
      <c r="E367" s="69"/>
      <c r="F367" s="69"/>
      <c r="G367" s="69"/>
      <c r="H367" s="69"/>
      <c r="I367" s="69"/>
    </row>
    <row r="368" spans="1:9" x14ac:dyDescent="0.2">
      <c r="A368" s="69"/>
      <c r="B368" s="69"/>
      <c r="C368" s="69"/>
      <c r="D368" s="69"/>
      <c r="E368" s="69"/>
      <c r="F368" s="69"/>
      <c r="G368" s="69"/>
      <c r="H368" s="69"/>
      <c r="I368" s="69"/>
    </row>
    <row r="369" spans="1:9" x14ac:dyDescent="0.2">
      <c r="A369" s="69"/>
      <c r="B369" s="69"/>
      <c r="C369" s="69"/>
      <c r="D369" s="69"/>
      <c r="E369" s="69"/>
      <c r="F369" s="69"/>
      <c r="G369" s="69"/>
      <c r="H369" s="69"/>
      <c r="I369" s="69"/>
    </row>
    <row r="370" spans="1:9" x14ac:dyDescent="0.2">
      <c r="A370" s="69"/>
      <c r="B370" s="69"/>
      <c r="C370" s="69"/>
      <c r="D370" s="69"/>
      <c r="E370" s="69"/>
      <c r="F370" s="69"/>
      <c r="G370" s="69"/>
      <c r="H370" s="69"/>
      <c r="I370" s="69"/>
    </row>
    <row r="371" spans="1:9" x14ac:dyDescent="0.2">
      <c r="A371" s="69"/>
      <c r="B371" s="69"/>
      <c r="C371" s="69"/>
      <c r="D371" s="69"/>
      <c r="E371" s="69"/>
      <c r="F371" s="69"/>
      <c r="G371" s="69"/>
      <c r="H371" s="69"/>
      <c r="I371" s="69"/>
    </row>
    <row r="372" spans="1:9" x14ac:dyDescent="0.2">
      <c r="A372" s="69"/>
      <c r="B372" s="69"/>
      <c r="C372" s="69"/>
      <c r="D372" s="69"/>
      <c r="E372" s="69"/>
      <c r="F372" s="69"/>
      <c r="G372" s="69"/>
      <c r="H372" s="69"/>
      <c r="I372" s="69"/>
    </row>
    <row r="373" spans="1:9" x14ac:dyDescent="0.2">
      <c r="A373" s="69"/>
      <c r="B373" s="69"/>
      <c r="C373" s="69"/>
      <c r="D373" s="69"/>
      <c r="E373" s="69"/>
      <c r="F373" s="69"/>
      <c r="G373" s="69"/>
      <c r="H373" s="69"/>
      <c r="I373" s="69"/>
    </row>
    <row r="374" spans="1:9" x14ac:dyDescent="0.2">
      <c r="A374" s="69"/>
      <c r="B374" s="69"/>
      <c r="C374" s="69"/>
      <c r="D374" s="69"/>
      <c r="E374" s="69"/>
      <c r="F374" s="69"/>
      <c r="G374" s="69"/>
      <c r="H374" s="69"/>
      <c r="I374" s="69"/>
    </row>
    <row r="375" spans="1:9" x14ac:dyDescent="0.2">
      <c r="A375" s="69"/>
      <c r="B375" s="69"/>
      <c r="C375" s="69"/>
      <c r="D375" s="69"/>
      <c r="E375" s="69"/>
      <c r="F375" s="69"/>
      <c r="G375" s="69"/>
      <c r="H375" s="69"/>
      <c r="I375" s="69"/>
    </row>
    <row r="376" spans="1:9" x14ac:dyDescent="0.2">
      <c r="A376" s="69"/>
      <c r="B376" s="69"/>
      <c r="C376" s="69"/>
      <c r="D376" s="69"/>
      <c r="E376" s="69"/>
      <c r="F376" s="69"/>
      <c r="G376" s="69"/>
      <c r="H376" s="69"/>
      <c r="I376" s="69"/>
    </row>
    <row r="377" spans="1:9" x14ac:dyDescent="0.2">
      <c r="A377" s="69"/>
      <c r="B377" s="69"/>
      <c r="C377" s="69"/>
      <c r="D377" s="69"/>
      <c r="E377" s="69"/>
      <c r="F377" s="69"/>
      <c r="G377" s="69"/>
      <c r="H377" s="69"/>
      <c r="I377" s="69"/>
    </row>
    <row r="378" spans="1:9" x14ac:dyDescent="0.2">
      <c r="A378" s="69"/>
      <c r="B378" s="69"/>
      <c r="C378" s="69"/>
      <c r="D378" s="69"/>
      <c r="E378" s="69"/>
      <c r="F378" s="69"/>
      <c r="G378" s="69"/>
      <c r="H378" s="69"/>
      <c r="I378" s="69"/>
    </row>
    <row r="379" spans="1:9" x14ac:dyDescent="0.2">
      <c r="A379" s="69"/>
      <c r="B379" s="69"/>
      <c r="C379" s="69"/>
      <c r="D379" s="69"/>
      <c r="E379" s="69"/>
      <c r="F379" s="69"/>
      <c r="G379" s="69"/>
      <c r="H379" s="69"/>
      <c r="I379" s="69"/>
    </row>
    <row r="380" spans="1:9" x14ac:dyDescent="0.2">
      <c r="A380" s="69"/>
      <c r="B380" s="69"/>
      <c r="C380" s="69"/>
      <c r="D380" s="69"/>
      <c r="E380" s="69"/>
      <c r="F380" s="69"/>
      <c r="G380" s="69"/>
      <c r="H380" s="69"/>
      <c r="I380" s="69"/>
    </row>
    <row r="381" spans="1:9" x14ac:dyDescent="0.2">
      <c r="A381" s="69"/>
      <c r="B381" s="69"/>
      <c r="C381" s="69"/>
      <c r="D381" s="69"/>
      <c r="E381" s="69"/>
      <c r="F381" s="69"/>
      <c r="G381" s="69"/>
      <c r="H381" s="69"/>
      <c r="I381" s="69"/>
    </row>
    <row r="382" spans="1:9" x14ac:dyDescent="0.2">
      <c r="A382" s="69"/>
      <c r="B382" s="69"/>
      <c r="C382" s="69"/>
      <c r="D382" s="69"/>
      <c r="E382" s="69"/>
      <c r="F382" s="69"/>
      <c r="G382" s="69"/>
      <c r="H382" s="69"/>
      <c r="I382" s="69"/>
    </row>
    <row r="383" spans="1:9" x14ac:dyDescent="0.2">
      <c r="A383" s="69"/>
      <c r="B383" s="69"/>
      <c r="C383" s="69"/>
      <c r="D383" s="69"/>
      <c r="E383" s="69"/>
      <c r="F383" s="69"/>
      <c r="G383" s="69"/>
      <c r="H383" s="69"/>
      <c r="I383" s="69"/>
    </row>
    <row r="384" spans="1:9" x14ac:dyDescent="0.2">
      <c r="A384" s="69"/>
      <c r="B384" s="69"/>
      <c r="C384" s="69"/>
      <c r="D384" s="69"/>
      <c r="E384" s="69"/>
      <c r="F384" s="69"/>
      <c r="G384" s="69"/>
      <c r="H384" s="69"/>
      <c r="I384" s="69"/>
    </row>
    <row r="385" spans="1:9" x14ac:dyDescent="0.2">
      <c r="A385" s="69"/>
      <c r="B385" s="69"/>
      <c r="C385" s="69"/>
      <c r="D385" s="69"/>
      <c r="E385" s="69"/>
      <c r="F385" s="69"/>
      <c r="G385" s="69"/>
      <c r="H385" s="69"/>
      <c r="I385" s="69"/>
    </row>
    <row r="386" spans="1:9" x14ac:dyDescent="0.2">
      <c r="A386" s="69"/>
      <c r="B386" s="69"/>
      <c r="C386" s="69"/>
      <c r="D386" s="69"/>
      <c r="E386" s="69"/>
      <c r="F386" s="69"/>
      <c r="G386" s="69"/>
      <c r="H386" s="69"/>
      <c r="I386" s="69"/>
    </row>
    <row r="387" spans="1:9" x14ac:dyDescent="0.2">
      <c r="A387" s="69"/>
      <c r="B387" s="69"/>
      <c r="C387" s="69"/>
      <c r="D387" s="69"/>
      <c r="E387" s="69"/>
      <c r="F387" s="69"/>
      <c r="G387" s="69"/>
      <c r="H387" s="69"/>
      <c r="I387" s="69"/>
    </row>
    <row r="388" spans="1:9" x14ac:dyDescent="0.2">
      <c r="A388" s="69"/>
      <c r="B388" s="69"/>
      <c r="C388" s="69"/>
      <c r="D388" s="69"/>
      <c r="E388" s="69"/>
      <c r="F388" s="69"/>
      <c r="G388" s="69"/>
      <c r="H388" s="69"/>
      <c r="I388" s="69"/>
    </row>
    <row r="389" spans="1:9" x14ac:dyDescent="0.2">
      <c r="A389" s="69"/>
      <c r="B389" s="69"/>
      <c r="C389" s="69"/>
      <c r="D389" s="69"/>
      <c r="E389" s="69"/>
      <c r="F389" s="69"/>
      <c r="G389" s="69"/>
      <c r="H389" s="69"/>
      <c r="I389" s="69"/>
    </row>
    <row r="390" spans="1:9" x14ac:dyDescent="0.2">
      <c r="A390" s="69"/>
      <c r="B390" s="69"/>
      <c r="C390" s="69"/>
      <c r="D390" s="69"/>
      <c r="E390" s="69"/>
      <c r="F390" s="69"/>
      <c r="G390" s="69"/>
      <c r="H390" s="69"/>
      <c r="I390" s="69"/>
    </row>
    <row r="391" spans="1:9" x14ac:dyDescent="0.2">
      <c r="A391" s="69"/>
      <c r="B391" s="69"/>
      <c r="C391" s="69"/>
      <c r="D391" s="69"/>
      <c r="E391" s="69"/>
      <c r="F391" s="69"/>
      <c r="G391" s="69"/>
      <c r="H391" s="69"/>
      <c r="I391" s="69"/>
    </row>
    <row r="392" spans="1:9" x14ac:dyDescent="0.2">
      <c r="A392" s="69"/>
      <c r="B392" s="69"/>
      <c r="C392" s="69"/>
      <c r="D392" s="69"/>
      <c r="E392" s="69"/>
      <c r="F392" s="69"/>
      <c r="G392" s="69"/>
      <c r="H392" s="69"/>
      <c r="I392" s="69"/>
    </row>
    <row r="393" spans="1:9" x14ac:dyDescent="0.2">
      <c r="A393" s="69"/>
      <c r="B393" s="69"/>
      <c r="C393" s="69"/>
      <c r="D393" s="69"/>
      <c r="E393" s="69"/>
      <c r="F393" s="69"/>
      <c r="G393" s="69"/>
      <c r="H393" s="69"/>
      <c r="I393" s="69"/>
    </row>
    <row r="394" spans="1:9" x14ac:dyDescent="0.2">
      <c r="A394" s="69"/>
      <c r="B394" s="69"/>
      <c r="C394" s="69"/>
      <c r="D394" s="69"/>
      <c r="E394" s="69"/>
      <c r="F394" s="69"/>
      <c r="G394" s="69"/>
      <c r="H394" s="69"/>
      <c r="I394" s="69"/>
    </row>
    <row r="395" spans="1:9" x14ac:dyDescent="0.2">
      <c r="A395" s="69"/>
      <c r="B395" s="69"/>
      <c r="C395" s="69"/>
      <c r="D395" s="69"/>
      <c r="E395" s="69"/>
      <c r="F395" s="69"/>
      <c r="G395" s="69"/>
      <c r="H395" s="69"/>
      <c r="I395" s="69"/>
    </row>
    <row r="396" spans="1:9" x14ac:dyDescent="0.2">
      <c r="A396" s="69"/>
      <c r="B396" s="69"/>
      <c r="C396" s="69"/>
      <c r="D396" s="69"/>
      <c r="E396" s="69"/>
      <c r="F396" s="69"/>
      <c r="G396" s="69"/>
      <c r="H396" s="69"/>
      <c r="I396" s="69"/>
    </row>
    <row r="397" spans="1:9" x14ac:dyDescent="0.2">
      <c r="A397" s="69"/>
      <c r="B397" s="69"/>
      <c r="C397" s="69"/>
      <c r="D397" s="69"/>
      <c r="E397" s="69"/>
      <c r="F397" s="69"/>
      <c r="G397" s="69"/>
      <c r="H397" s="69"/>
      <c r="I397" s="69"/>
    </row>
    <row r="398" spans="1:9" x14ac:dyDescent="0.2">
      <c r="A398" s="69"/>
      <c r="B398" s="69"/>
      <c r="C398" s="69"/>
      <c r="D398" s="69"/>
      <c r="E398" s="69"/>
      <c r="F398" s="69"/>
      <c r="G398" s="69"/>
      <c r="H398" s="69"/>
      <c r="I398" s="69"/>
    </row>
    <row r="399" spans="1:9" x14ac:dyDescent="0.2">
      <c r="A399" s="69"/>
      <c r="B399" s="69"/>
      <c r="C399" s="69"/>
      <c r="D399" s="69"/>
      <c r="E399" s="69"/>
      <c r="F399" s="69"/>
      <c r="G399" s="69"/>
      <c r="H399" s="69"/>
      <c r="I399" s="69"/>
    </row>
    <row r="400" spans="1:9" x14ac:dyDescent="0.2">
      <c r="A400" s="69"/>
      <c r="B400" s="69"/>
      <c r="C400" s="69"/>
      <c r="D400" s="69"/>
      <c r="E400" s="69"/>
      <c r="F400" s="69"/>
      <c r="G400" s="69"/>
      <c r="H400" s="69"/>
      <c r="I400" s="69"/>
    </row>
    <row r="401" spans="1:9" x14ac:dyDescent="0.2">
      <c r="A401" s="69"/>
      <c r="B401" s="69"/>
      <c r="C401" s="69"/>
      <c r="D401" s="69"/>
      <c r="E401" s="69"/>
      <c r="F401" s="69"/>
      <c r="G401" s="69"/>
      <c r="H401" s="69"/>
      <c r="I401" s="69"/>
    </row>
    <row r="402" spans="1:9" x14ac:dyDescent="0.2">
      <c r="A402" s="69"/>
      <c r="B402" s="69"/>
      <c r="C402" s="69"/>
      <c r="D402" s="69"/>
      <c r="E402" s="69"/>
      <c r="F402" s="69"/>
      <c r="G402" s="69"/>
      <c r="H402" s="69"/>
      <c r="I402" s="69"/>
    </row>
    <row r="403" spans="1:9" x14ac:dyDescent="0.2">
      <c r="A403" s="69"/>
      <c r="B403" s="69"/>
      <c r="C403" s="69"/>
      <c r="D403" s="69"/>
      <c r="E403" s="69"/>
      <c r="F403" s="69"/>
      <c r="G403" s="69"/>
      <c r="H403" s="69"/>
      <c r="I403" s="69"/>
    </row>
    <row r="404" spans="1:9" x14ac:dyDescent="0.2">
      <c r="A404" s="69"/>
      <c r="B404" s="69"/>
      <c r="C404" s="69"/>
      <c r="D404" s="69"/>
      <c r="E404" s="69"/>
      <c r="F404" s="69"/>
      <c r="G404" s="69"/>
      <c r="H404" s="69"/>
      <c r="I404" s="69"/>
    </row>
    <row r="405" spans="1:9" x14ac:dyDescent="0.2">
      <c r="A405" s="69"/>
      <c r="B405" s="69"/>
      <c r="C405" s="69"/>
      <c r="D405" s="69"/>
      <c r="E405" s="69"/>
      <c r="F405" s="69"/>
      <c r="G405" s="69"/>
      <c r="H405" s="69"/>
      <c r="I405" s="69"/>
    </row>
    <row r="406" spans="1:9" x14ac:dyDescent="0.2">
      <c r="A406" s="69"/>
      <c r="B406" s="69"/>
      <c r="C406" s="69"/>
      <c r="D406" s="69"/>
      <c r="E406" s="69"/>
      <c r="F406" s="69"/>
      <c r="G406" s="69"/>
      <c r="H406" s="69"/>
      <c r="I406" s="69"/>
    </row>
    <row r="407" spans="1:9" x14ac:dyDescent="0.2">
      <c r="A407" s="69"/>
      <c r="B407" s="69"/>
      <c r="C407" s="69"/>
      <c r="D407" s="69"/>
      <c r="E407" s="69"/>
      <c r="F407" s="69"/>
      <c r="G407" s="69"/>
      <c r="H407" s="69"/>
      <c r="I407" s="69"/>
    </row>
    <row r="408" spans="1:9" x14ac:dyDescent="0.2">
      <c r="A408" s="69"/>
      <c r="B408" s="69"/>
      <c r="C408" s="69"/>
      <c r="D408" s="69"/>
      <c r="E408" s="69"/>
      <c r="F408" s="69"/>
      <c r="G408" s="69"/>
      <c r="H408" s="69"/>
      <c r="I408" s="69"/>
    </row>
    <row r="409" spans="1:9" x14ac:dyDescent="0.2">
      <c r="A409" s="69"/>
      <c r="B409" s="69"/>
      <c r="C409" s="69"/>
      <c r="D409" s="69"/>
      <c r="E409" s="69"/>
      <c r="F409" s="69"/>
      <c r="G409" s="69"/>
      <c r="H409" s="69"/>
      <c r="I409" s="69"/>
    </row>
    <row r="410" spans="1:9" x14ac:dyDescent="0.2">
      <c r="A410" s="69"/>
      <c r="B410" s="69"/>
      <c r="C410" s="69"/>
      <c r="D410" s="69"/>
      <c r="E410" s="69"/>
      <c r="F410" s="69"/>
      <c r="G410" s="69"/>
      <c r="H410" s="69"/>
      <c r="I410" s="69"/>
    </row>
    <row r="411" spans="1:9" x14ac:dyDescent="0.2">
      <c r="A411" s="69"/>
      <c r="B411" s="69"/>
      <c r="C411" s="69"/>
      <c r="D411" s="69"/>
      <c r="E411" s="69"/>
      <c r="F411" s="69"/>
      <c r="G411" s="69"/>
      <c r="H411" s="69"/>
      <c r="I411" s="69"/>
    </row>
    <row r="412" spans="1:9" x14ac:dyDescent="0.2">
      <c r="A412" s="69"/>
      <c r="B412" s="69"/>
      <c r="C412" s="69"/>
      <c r="D412" s="69"/>
      <c r="E412" s="69"/>
      <c r="F412" s="69"/>
      <c r="G412" s="69"/>
      <c r="H412" s="69"/>
      <c r="I412" s="69"/>
    </row>
    <row r="413" spans="1:9" x14ac:dyDescent="0.2">
      <c r="A413" s="69"/>
      <c r="B413" s="69"/>
      <c r="C413" s="69"/>
      <c r="D413" s="69"/>
      <c r="E413" s="69"/>
      <c r="F413" s="69"/>
      <c r="G413" s="69"/>
      <c r="H413" s="69"/>
      <c r="I413" s="69"/>
    </row>
    <row r="414" spans="1:9" x14ac:dyDescent="0.2">
      <c r="A414" s="69"/>
      <c r="B414" s="69"/>
      <c r="C414" s="69"/>
      <c r="D414" s="69"/>
      <c r="E414" s="69"/>
      <c r="F414" s="69"/>
      <c r="G414" s="69"/>
      <c r="H414" s="69"/>
      <c r="I414" s="69"/>
    </row>
    <row r="415" spans="1:9" x14ac:dyDescent="0.2">
      <c r="A415" s="69"/>
      <c r="B415" s="69"/>
      <c r="C415" s="69"/>
      <c r="D415" s="69"/>
      <c r="E415" s="69"/>
      <c r="F415" s="69"/>
      <c r="G415" s="69"/>
      <c r="H415" s="69"/>
      <c r="I415" s="69"/>
    </row>
    <row r="416" spans="1:9" x14ac:dyDescent="0.2">
      <c r="A416" s="69"/>
      <c r="B416" s="69"/>
      <c r="C416" s="69"/>
      <c r="D416" s="69"/>
      <c r="E416" s="69"/>
      <c r="F416" s="69"/>
      <c r="G416" s="69"/>
      <c r="H416" s="69"/>
      <c r="I416" s="69"/>
    </row>
    <row r="417" spans="1:9" x14ac:dyDescent="0.2">
      <c r="A417" s="69"/>
      <c r="B417" s="69"/>
      <c r="C417" s="69"/>
      <c r="D417" s="69"/>
      <c r="E417" s="69"/>
      <c r="F417" s="69"/>
      <c r="G417" s="69"/>
      <c r="H417" s="69"/>
      <c r="I417" s="69"/>
    </row>
    <row r="418" spans="1:9" x14ac:dyDescent="0.2">
      <c r="A418" s="69"/>
      <c r="B418" s="69"/>
      <c r="C418" s="69"/>
      <c r="D418" s="69"/>
      <c r="E418" s="69"/>
      <c r="F418" s="69"/>
      <c r="G418" s="69"/>
      <c r="H418" s="69"/>
      <c r="I418" s="69"/>
    </row>
    <row r="419" spans="1:9" x14ac:dyDescent="0.2">
      <c r="A419" s="69"/>
      <c r="B419" s="69"/>
      <c r="C419" s="69"/>
      <c r="D419" s="69"/>
      <c r="E419" s="69"/>
      <c r="F419" s="69"/>
      <c r="G419" s="69"/>
      <c r="H419" s="69"/>
      <c r="I419" s="69"/>
    </row>
    <row r="420" spans="1:9" x14ac:dyDescent="0.2">
      <c r="A420" s="69"/>
      <c r="B420" s="69"/>
      <c r="C420" s="69"/>
      <c r="D420" s="69"/>
      <c r="E420" s="69"/>
      <c r="F420" s="69"/>
      <c r="G420" s="69"/>
      <c r="H420" s="69"/>
      <c r="I420" s="69"/>
    </row>
    <row r="421" spans="1:9" x14ac:dyDescent="0.2">
      <c r="A421" s="69"/>
      <c r="B421" s="69"/>
      <c r="C421" s="69"/>
      <c r="D421" s="69"/>
      <c r="E421" s="69"/>
      <c r="F421" s="69"/>
      <c r="G421" s="69"/>
      <c r="H421" s="69"/>
      <c r="I421" s="69"/>
    </row>
    <row r="422" spans="1:9" x14ac:dyDescent="0.2">
      <c r="A422" s="69"/>
      <c r="B422" s="69"/>
      <c r="C422" s="69"/>
      <c r="D422" s="69"/>
      <c r="E422" s="69"/>
      <c r="F422" s="69"/>
      <c r="G422" s="69"/>
      <c r="H422" s="69"/>
      <c r="I422" s="69"/>
    </row>
    <row r="423" spans="1:9" x14ac:dyDescent="0.2">
      <c r="A423" s="69"/>
      <c r="B423" s="69"/>
      <c r="C423" s="69"/>
      <c r="D423" s="69"/>
      <c r="E423" s="69"/>
      <c r="F423" s="69"/>
      <c r="G423" s="69"/>
      <c r="H423" s="69"/>
      <c r="I423" s="69"/>
    </row>
    <row r="424" spans="1:9" x14ac:dyDescent="0.2">
      <c r="A424" s="69"/>
      <c r="B424" s="69"/>
      <c r="C424" s="69"/>
      <c r="D424" s="69"/>
      <c r="E424" s="69"/>
      <c r="F424" s="69"/>
      <c r="G424" s="69"/>
      <c r="H424" s="69"/>
      <c r="I424" s="69"/>
    </row>
    <row r="425" spans="1:9" x14ac:dyDescent="0.2">
      <c r="A425" s="69"/>
      <c r="B425" s="69"/>
      <c r="C425" s="69"/>
      <c r="D425" s="69"/>
      <c r="E425" s="69"/>
      <c r="F425" s="69"/>
      <c r="G425" s="69"/>
      <c r="H425" s="69"/>
      <c r="I425" s="69"/>
    </row>
    <row r="426" spans="1:9" x14ac:dyDescent="0.2">
      <c r="A426" s="69"/>
      <c r="B426" s="69"/>
      <c r="C426" s="69"/>
      <c r="D426" s="69"/>
      <c r="E426" s="69"/>
      <c r="F426" s="69"/>
      <c r="G426" s="69"/>
      <c r="H426" s="69"/>
      <c r="I426" s="69"/>
    </row>
    <row r="427" spans="1:9" x14ac:dyDescent="0.2">
      <c r="A427" s="69"/>
      <c r="B427" s="69"/>
      <c r="C427" s="69"/>
      <c r="D427" s="69"/>
      <c r="E427" s="69"/>
      <c r="F427" s="69"/>
      <c r="G427" s="69"/>
      <c r="H427" s="69"/>
      <c r="I427" s="69"/>
    </row>
    <row r="428" spans="1:9" x14ac:dyDescent="0.2">
      <c r="A428" s="69"/>
      <c r="B428" s="69"/>
      <c r="C428" s="69"/>
      <c r="D428" s="69"/>
      <c r="E428" s="69"/>
      <c r="F428" s="69"/>
      <c r="G428" s="69"/>
      <c r="H428" s="69"/>
      <c r="I428" s="69"/>
    </row>
    <row r="429" spans="1:9" x14ac:dyDescent="0.2">
      <c r="A429" s="69"/>
      <c r="B429" s="69"/>
      <c r="C429" s="69"/>
      <c r="D429" s="69"/>
      <c r="E429" s="69"/>
      <c r="F429" s="69"/>
      <c r="G429" s="69"/>
      <c r="H429" s="69"/>
      <c r="I429" s="69"/>
    </row>
    <row r="430" spans="1:9" x14ac:dyDescent="0.2">
      <c r="A430" s="69"/>
      <c r="B430" s="69"/>
      <c r="C430" s="69"/>
      <c r="D430" s="69"/>
      <c r="E430" s="69"/>
      <c r="F430" s="69"/>
      <c r="G430" s="69"/>
      <c r="H430" s="69"/>
      <c r="I430" s="69"/>
    </row>
    <row r="431" spans="1:9" x14ac:dyDescent="0.2">
      <c r="A431" s="69"/>
      <c r="B431" s="69"/>
      <c r="C431" s="69"/>
      <c r="D431" s="69"/>
      <c r="E431" s="69"/>
      <c r="F431" s="69"/>
      <c r="G431" s="69"/>
      <c r="H431" s="69"/>
      <c r="I431" s="69"/>
    </row>
    <row r="432" spans="1:9" x14ac:dyDescent="0.2">
      <c r="A432" s="69"/>
      <c r="B432" s="69"/>
      <c r="C432" s="69"/>
      <c r="D432" s="69"/>
      <c r="E432" s="69"/>
      <c r="F432" s="69"/>
      <c r="G432" s="69"/>
      <c r="H432" s="69"/>
      <c r="I432" s="69"/>
    </row>
    <row r="433" spans="1:9" x14ac:dyDescent="0.2">
      <c r="A433" s="69"/>
      <c r="B433" s="69"/>
      <c r="C433" s="69"/>
      <c r="D433" s="69"/>
      <c r="E433" s="69"/>
      <c r="F433" s="69"/>
      <c r="G433" s="69"/>
      <c r="H433" s="69"/>
      <c r="I433" s="69"/>
    </row>
    <row r="434" spans="1:9" x14ac:dyDescent="0.2">
      <c r="A434" s="69"/>
      <c r="B434" s="69"/>
      <c r="C434" s="69"/>
      <c r="D434" s="69"/>
      <c r="E434" s="69"/>
      <c r="F434" s="69"/>
      <c r="G434" s="69"/>
      <c r="H434" s="69"/>
      <c r="I434" s="69"/>
    </row>
    <row r="435" spans="1:9" x14ac:dyDescent="0.2">
      <c r="A435" s="69"/>
      <c r="B435" s="69"/>
      <c r="C435" s="69"/>
      <c r="D435" s="69"/>
      <c r="E435" s="69"/>
      <c r="F435" s="69"/>
      <c r="G435" s="69"/>
      <c r="H435" s="69"/>
      <c r="I435" s="69"/>
    </row>
    <row r="436" spans="1:9" x14ac:dyDescent="0.2">
      <c r="A436" s="69"/>
      <c r="B436" s="69"/>
      <c r="C436" s="69"/>
      <c r="D436" s="69"/>
      <c r="E436" s="69"/>
      <c r="F436" s="69"/>
      <c r="G436" s="69"/>
      <c r="H436" s="69"/>
      <c r="I436" s="69"/>
    </row>
    <row r="437" spans="1:9" x14ac:dyDescent="0.2">
      <c r="A437" s="69"/>
      <c r="B437" s="69"/>
      <c r="C437" s="69"/>
      <c r="D437" s="69"/>
      <c r="E437" s="69"/>
      <c r="F437" s="69"/>
      <c r="G437" s="69"/>
      <c r="H437" s="69"/>
      <c r="I437" s="69"/>
    </row>
    <row r="438" spans="1:9" x14ac:dyDescent="0.2">
      <c r="A438" s="69"/>
      <c r="B438" s="69"/>
      <c r="C438" s="69"/>
      <c r="D438" s="69"/>
      <c r="E438" s="69"/>
      <c r="F438" s="69"/>
      <c r="G438" s="69"/>
      <c r="H438" s="69"/>
      <c r="I438" s="69"/>
    </row>
    <row r="439" spans="1:9" x14ac:dyDescent="0.2">
      <c r="A439" s="69"/>
      <c r="B439" s="69"/>
      <c r="C439" s="69"/>
      <c r="D439" s="69"/>
      <c r="E439" s="69"/>
      <c r="F439" s="69"/>
      <c r="G439" s="69"/>
      <c r="H439" s="69"/>
      <c r="I439" s="69"/>
    </row>
    <row r="440" spans="1:9" x14ac:dyDescent="0.2">
      <c r="A440" s="69"/>
      <c r="B440" s="69"/>
      <c r="C440" s="69"/>
      <c r="D440" s="69"/>
      <c r="E440" s="69"/>
      <c r="F440" s="69"/>
      <c r="G440" s="69"/>
      <c r="H440" s="69"/>
      <c r="I440" s="69"/>
    </row>
    <row r="441" spans="1:9" x14ac:dyDescent="0.2">
      <c r="A441" s="69"/>
      <c r="B441" s="69"/>
      <c r="C441" s="69"/>
      <c r="D441" s="69"/>
      <c r="E441" s="69"/>
      <c r="F441" s="69"/>
      <c r="G441" s="69"/>
      <c r="H441" s="69"/>
      <c r="I441" s="69"/>
    </row>
    <row r="442" spans="1:9" x14ac:dyDescent="0.2">
      <c r="A442" s="69"/>
      <c r="B442" s="69"/>
      <c r="C442" s="69"/>
      <c r="D442" s="69"/>
      <c r="E442" s="69"/>
      <c r="F442" s="69"/>
      <c r="G442" s="69"/>
      <c r="H442" s="69"/>
      <c r="I442" s="69"/>
    </row>
    <row r="443" spans="1:9" x14ac:dyDescent="0.2">
      <c r="A443" s="69"/>
      <c r="B443" s="69"/>
      <c r="C443" s="69"/>
      <c r="D443" s="69"/>
      <c r="E443" s="69"/>
      <c r="F443" s="69"/>
      <c r="G443" s="69"/>
      <c r="H443" s="69"/>
      <c r="I443" s="69"/>
    </row>
    <row r="444" spans="1:9" x14ac:dyDescent="0.2">
      <c r="A444" s="69"/>
      <c r="B444" s="69"/>
      <c r="C444" s="69"/>
      <c r="D444" s="69"/>
      <c r="E444" s="69"/>
      <c r="F444" s="69"/>
      <c r="G444" s="69"/>
      <c r="H444" s="69"/>
      <c r="I444" s="69"/>
    </row>
    <row r="445" spans="1:9" x14ac:dyDescent="0.2">
      <c r="A445" s="69"/>
      <c r="B445" s="69"/>
      <c r="C445" s="69"/>
      <c r="D445" s="69"/>
      <c r="E445" s="69"/>
      <c r="F445" s="69"/>
      <c r="G445" s="69"/>
      <c r="H445" s="69"/>
      <c r="I445" s="69"/>
    </row>
    <row r="446" spans="1:9" x14ac:dyDescent="0.2">
      <c r="A446" s="69"/>
      <c r="B446" s="69"/>
      <c r="C446" s="69"/>
      <c r="D446" s="69"/>
      <c r="E446" s="69"/>
      <c r="F446" s="69"/>
      <c r="G446" s="69"/>
      <c r="H446" s="69"/>
      <c r="I446" s="69"/>
    </row>
    <row r="447" spans="1:9" x14ac:dyDescent="0.2">
      <c r="A447" s="69"/>
      <c r="B447" s="69"/>
      <c r="C447" s="69"/>
      <c r="D447" s="69"/>
      <c r="E447" s="69"/>
      <c r="F447" s="69"/>
      <c r="G447" s="69"/>
      <c r="H447" s="69"/>
      <c r="I447" s="69"/>
    </row>
    <row r="448" spans="1:9" x14ac:dyDescent="0.2">
      <c r="A448" s="69"/>
      <c r="B448" s="69"/>
      <c r="C448" s="69"/>
      <c r="D448" s="69"/>
      <c r="E448" s="69"/>
      <c r="F448" s="69"/>
      <c r="G448" s="69"/>
      <c r="H448" s="69"/>
      <c r="I448" s="69"/>
    </row>
    <row r="449" spans="1:9" x14ac:dyDescent="0.2">
      <c r="A449" s="69"/>
      <c r="B449" s="69"/>
      <c r="C449" s="69"/>
      <c r="D449" s="69"/>
      <c r="E449" s="69"/>
      <c r="F449" s="69"/>
      <c r="G449" s="69"/>
      <c r="H449" s="69"/>
      <c r="I449" s="69"/>
    </row>
    <row r="450" spans="1:9" x14ac:dyDescent="0.2">
      <c r="A450" s="69"/>
      <c r="B450" s="69"/>
      <c r="C450" s="69"/>
      <c r="D450" s="69"/>
      <c r="E450" s="69"/>
      <c r="F450" s="69"/>
      <c r="G450" s="69"/>
      <c r="H450" s="69"/>
      <c r="I450" s="69"/>
    </row>
    <row r="451" spans="1:9" x14ac:dyDescent="0.2">
      <c r="A451" s="69"/>
      <c r="B451" s="69"/>
      <c r="C451" s="69"/>
      <c r="D451" s="69"/>
      <c r="E451" s="69"/>
      <c r="F451" s="69"/>
      <c r="G451" s="69"/>
      <c r="H451" s="69"/>
      <c r="I451" s="69"/>
    </row>
    <row r="452" spans="1:9" x14ac:dyDescent="0.2">
      <c r="A452" s="69"/>
      <c r="B452" s="69"/>
      <c r="C452" s="69"/>
      <c r="D452" s="69"/>
      <c r="E452" s="69"/>
      <c r="F452" s="69"/>
      <c r="G452" s="69"/>
      <c r="H452" s="69"/>
      <c r="I452" s="69"/>
    </row>
    <row r="453" spans="1:9" x14ac:dyDescent="0.2">
      <c r="A453" s="69"/>
      <c r="B453" s="69"/>
      <c r="C453" s="69"/>
      <c r="D453" s="69"/>
      <c r="E453" s="69"/>
      <c r="F453" s="69"/>
      <c r="G453" s="69"/>
      <c r="H453" s="69"/>
      <c r="I453" s="69"/>
    </row>
    <row r="454" spans="1:9" x14ac:dyDescent="0.2">
      <c r="A454" s="69"/>
      <c r="B454" s="69"/>
      <c r="C454" s="69"/>
      <c r="D454" s="69"/>
      <c r="E454" s="69"/>
      <c r="F454" s="69"/>
      <c r="G454" s="69"/>
      <c r="H454" s="69"/>
      <c r="I454" s="69"/>
    </row>
    <row r="455" spans="1:9" x14ac:dyDescent="0.2">
      <c r="A455" s="69"/>
      <c r="B455" s="69"/>
      <c r="C455" s="69"/>
      <c r="D455" s="69"/>
      <c r="E455" s="69"/>
      <c r="F455" s="69"/>
      <c r="G455" s="69"/>
      <c r="H455" s="69"/>
      <c r="I455" s="69"/>
    </row>
    <row r="456" spans="1:9" x14ac:dyDescent="0.2">
      <c r="A456" s="69"/>
      <c r="B456" s="69"/>
      <c r="C456" s="69"/>
      <c r="D456" s="69"/>
      <c r="E456" s="69"/>
      <c r="F456" s="69"/>
      <c r="G456" s="69"/>
      <c r="H456" s="69"/>
      <c r="I456" s="69"/>
    </row>
    <row r="457" spans="1:9" x14ac:dyDescent="0.2">
      <c r="A457" s="69"/>
      <c r="B457" s="69"/>
      <c r="C457" s="69"/>
      <c r="D457" s="69"/>
      <c r="E457" s="69"/>
      <c r="F457" s="69"/>
      <c r="G457" s="69"/>
      <c r="H457" s="69"/>
      <c r="I457" s="69"/>
    </row>
    <row r="458" spans="1:9" x14ac:dyDescent="0.2">
      <c r="A458" s="69"/>
      <c r="B458" s="69"/>
      <c r="C458" s="69"/>
      <c r="D458" s="69"/>
      <c r="E458" s="69"/>
      <c r="F458" s="69"/>
      <c r="G458" s="69"/>
      <c r="H458" s="69"/>
      <c r="I458" s="69"/>
    </row>
    <row r="459" spans="1:9" x14ac:dyDescent="0.2">
      <c r="A459" s="69"/>
      <c r="B459" s="69"/>
      <c r="C459" s="69"/>
      <c r="D459" s="69"/>
      <c r="E459" s="69"/>
      <c r="F459" s="69"/>
      <c r="G459" s="69"/>
      <c r="H459" s="69"/>
      <c r="I459" s="69"/>
    </row>
    <row r="460" spans="1:9" x14ac:dyDescent="0.2">
      <c r="A460" s="69"/>
      <c r="B460" s="69"/>
      <c r="C460" s="69"/>
      <c r="D460" s="69"/>
      <c r="E460" s="69"/>
      <c r="F460" s="69"/>
      <c r="G460" s="69"/>
      <c r="H460" s="69"/>
      <c r="I460" s="69"/>
    </row>
    <row r="461" spans="1:9" x14ac:dyDescent="0.2">
      <c r="A461" s="69"/>
      <c r="B461" s="69"/>
      <c r="C461" s="69"/>
      <c r="D461" s="69"/>
      <c r="E461" s="69"/>
      <c r="F461" s="69"/>
      <c r="G461" s="69"/>
      <c r="H461" s="69"/>
      <c r="I461" s="69"/>
    </row>
    <row r="462" spans="1:9" x14ac:dyDescent="0.2">
      <c r="A462" s="69"/>
      <c r="B462" s="69"/>
      <c r="C462" s="69"/>
      <c r="D462" s="69"/>
      <c r="E462" s="69"/>
      <c r="F462" s="69"/>
      <c r="G462" s="69"/>
      <c r="H462" s="69"/>
      <c r="I462" s="69"/>
    </row>
    <row r="463" spans="1:9" x14ac:dyDescent="0.2">
      <c r="A463" s="69"/>
      <c r="B463" s="69"/>
      <c r="C463" s="69"/>
      <c r="D463" s="69"/>
      <c r="E463" s="69"/>
      <c r="F463" s="69"/>
      <c r="G463" s="69"/>
      <c r="H463" s="69"/>
      <c r="I463" s="69"/>
    </row>
    <row r="464" spans="1:9" x14ac:dyDescent="0.2">
      <c r="A464" s="69"/>
      <c r="B464" s="69"/>
      <c r="C464" s="69"/>
      <c r="D464" s="69"/>
      <c r="E464" s="69"/>
      <c r="F464" s="69"/>
      <c r="G464" s="69"/>
      <c r="H464" s="69"/>
      <c r="I464" s="69"/>
    </row>
    <row r="465" spans="1:9" x14ac:dyDescent="0.2">
      <c r="A465" s="69"/>
      <c r="B465" s="69"/>
      <c r="C465" s="69"/>
      <c r="D465" s="69"/>
      <c r="E465" s="69"/>
      <c r="F465" s="69"/>
      <c r="G465" s="69"/>
      <c r="H465" s="69"/>
      <c r="I465" s="69"/>
    </row>
    <row r="466" spans="1:9" x14ac:dyDescent="0.2">
      <c r="A466" s="69"/>
      <c r="B466" s="69"/>
      <c r="C466" s="69"/>
      <c r="D466" s="69"/>
      <c r="E466" s="69"/>
      <c r="F466" s="69"/>
      <c r="G466" s="69"/>
      <c r="H466" s="69"/>
      <c r="I466" s="69"/>
    </row>
    <row r="467" spans="1:9" x14ac:dyDescent="0.2">
      <c r="A467" s="69"/>
      <c r="B467" s="69"/>
      <c r="C467" s="69"/>
      <c r="D467" s="69"/>
      <c r="E467" s="69"/>
      <c r="F467" s="69"/>
      <c r="G467" s="69"/>
      <c r="H467" s="69"/>
      <c r="I467" s="69"/>
    </row>
    <row r="468" spans="1:9" x14ac:dyDescent="0.2">
      <c r="A468" s="69"/>
      <c r="B468" s="69"/>
      <c r="C468" s="69"/>
      <c r="D468" s="69"/>
      <c r="E468" s="69"/>
      <c r="F468" s="69"/>
      <c r="G468" s="69"/>
      <c r="H468" s="69"/>
      <c r="I468" s="69"/>
    </row>
    <row r="469" spans="1:9" x14ac:dyDescent="0.2">
      <c r="A469" s="69"/>
      <c r="B469" s="69"/>
      <c r="C469" s="69"/>
      <c r="D469" s="69"/>
      <c r="E469" s="69"/>
      <c r="F469" s="69"/>
      <c r="G469" s="69"/>
      <c r="H469" s="69"/>
      <c r="I469" s="69"/>
    </row>
    <row r="470" spans="1:9" x14ac:dyDescent="0.2">
      <c r="A470" s="69"/>
      <c r="B470" s="69"/>
      <c r="C470" s="69"/>
      <c r="D470" s="69"/>
      <c r="E470" s="69"/>
      <c r="F470" s="69"/>
      <c r="G470" s="69"/>
      <c r="H470" s="69"/>
      <c r="I470" s="69"/>
    </row>
    <row r="471" spans="1:9" x14ac:dyDescent="0.2">
      <c r="A471" s="69"/>
      <c r="B471" s="69"/>
      <c r="C471" s="69"/>
      <c r="D471" s="69"/>
      <c r="E471" s="69"/>
      <c r="F471" s="69"/>
      <c r="G471" s="69"/>
      <c r="H471" s="69"/>
      <c r="I471" s="69"/>
    </row>
    <row r="472" spans="1:9" x14ac:dyDescent="0.2">
      <c r="A472" s="69"/>
      <c r="B472" s="69"/>
      <c r="C472" s="69"/>
      <c r="D472" s="69"/>
      <c r="E472" s="69"/>
      <c r="F472" s="69"/>
      <c r="G472" s="69"/>
      <c r="H472" s="69"/>
      <c r="I472" s="69"/>
    </row>
    <row r="473" spans="1:9" x14ac:dyDescent="0.2">
      <c r="A473" s="69"/>
      <c r="B473" s="69"/>
      <c r="C473" s="69"/>
      <c r="D473" s="69"/>
      <c r="E473" s="69"/>
      <c r="F473" s="69"/>
      <c r="G473" s="69"/>
      <c r="H473" s="69"/>
      <c r="I473" s="69"/>
    </row>
    <row r="474" spans="1:9" x14ac:dyDescent="0.2">
      <c r="A474" s="69"/>
      <c r="B474" s="69"/>
      <c r="C474" s="69"/>
      <c r="D474" s="69"/>
      <c r="E474" s="69"/>
      <c r="F474" s="69"/>
      <c r="G474" s="69"/>
      <c r="H474" s="69"/>
      <c r="I474" s="69"/>
    </row>
    <row r="475" spans="1:9" x14ac:dyDescent="0.2">
      <c r="A475" s="69"/>
      <c r="B475" s="69"/>
      <c r="C475" s="69"/>
      <c r="D475" s="69"/>
      <c r="E475" s="69"/>
      <c r="F475" s="69"/>
      <c r="G475" s="69"/>
      <c r="H475" s="69"/>
      <c r="I475" s="69"/>
    </row>
    <row r="476" spans="1:9" x14ac:dyDescent="0.2">
      <c r="A476" s="69"/>
      <c r="B476" s="69"/>
      <c r="C476" s="69"/>
      <c r="D476" s="69"/>
      <c r="E476" s="69"/>
      <c r="F476" s="69"/>
      <c r="G476" s="69"/>
      <c r="H476" s="69"/>
      <c r="I476" s="69"/>
    </row>
    <row r="477" spans="1:9" x14ac:dyDescent="0.2">
      <c r="A477" s="69"/>
      <c r="B477" s="69"/>
      <c r="C477" s="69"/>
      <c r="D477" s="69"/>
      <c r="E477" s="69"/>
      <c r="F477" s="69"/>
      <c r="G477" s="69"/>
      <c r="H477" s="69"/>
      <c r="I477" s="69"/>
    </row>
    <row r="478" spans="1:9" x14ac:dyDescent="0.2">
      <c r="A478" s="69"/>
      <c r="B478" s="69"/>
      <c r="C478" s="69"/>
      <c r="D478" s="69"/>
      <c r="E478" s="69"/>
      <c r="F478" s="69"/>
      <c r="G478" s="69"/>
      <c r="H478" s="69"/>
      <c r="I478" s="69"/>
    </row>
    <row r="479" spans="1:9" x14ac:dyDescent="0.2">
      <c r="A479" s="69"/>
      <c r="B479" s="69"/>
      <c r="C479" s="69"/>
      <c r="D479" s="69"/>
      <c r="E479" s="69"/>
      <c r="F479" s="69"/>
      <c r="G479" s="69"/>
      <c r="H479" s="69"/>
      <c r="I479" s="69"/>
    </row>
    <row r="480" spans="1:9" x14ac:dyDescent="0.2">
      <c r="A480" s="69"/>
      <c r="B480" s="69"/>
      <c r="C480" s="69"/>
      <c r="D480" s="69"/>
      <c r="E480" s="69"/>
      <c r="F480" s="69"/>
      <c r="G480" s="69"/>
      <c r="H480" s="69"/>
      <c r="I480" s="69"/>
    </row>
    <row r="481" spans="1:9" x14ac:dyDescent="0.2">
      <c r="A481" s="69"/>
      <c r="B481" s="69"/>
      <c r="C481" s="69"/>
      <c r="D481" s="69"/>
      <c r="E481" s="69"/>
      <c r="F481" s="69"/>
      <c r="G481" s="69"/>
      <c r="H481" s="69"/>
      <c r="I481" s="69"/>
    </row>
    <row r="482" spans="1:9" x14ac:dyDescent="0.2">
      <c r="A482" s="69"/>
      <c r="B482" s="69"/>
      <c r="C482" s="69"/>
      <c r="D482" s="69"/>
      <c r="E482" s="69"/>
      <c r="F482" s="69"/>
      <c r="G482" s="69"/>
      <c r="H482" s="69"/>
      <c r="I482" s="69"/>
    </row>
    <row r="483" spans="1:9" x14ac:dyDescent="0.2">
      <c r="A483" s="69"/>
      <c r="B483" s="69"/>
      <c r="C483" s="69"/>
      <c r="D483" s="69"/>
      <c r="E483" s="69"/>
      <c r="F483" s="69"/>
      <c r="G483" s="69"/>
      <c r="H483" s="69"/>
      <c r="I483" s="69"/>
    </row>
    <row r="484" spans="1:9" x14ac:dyDescent="0.2">
      <c r="A484" s="69"/>
      <c r="B484" s="69"/>
      <c r="C484" s="69"/>
      <c r="D484" s="69"/>
      <c r="E484" s="69"/>
      <c r="F484" s="69"/>
      <c r="G484" s="69"/>
      <c r="H484" s="69"/>
      <c r="I484" s="69"/>
    </row>
    <row r="485" spans="1:9" x14ac:dyDescent="0.2">
      <c r="A485" s="69"/>
      <c r="B485" s="69"/>
      <c r="C485" s="69"/>
      <c r="D485" s="69"/>
      <c r="E485" s="69"/>
      <c r="F485" s="69"/>
      <c r="G485" s="69"/>
      <c r="H485" s="69"/>
      <c r="I485" s="69"/>
    </row>
    <row r="486" spans="1:9" x14ac:dyDescent="0.2">
      <c r="A486" s="69"/>
      <c r="B486" s="69"/>
      <c r="C486" s="69"/>
      <c r="D486" s="69"/>
      <c r="E486" s="69"/>
      <c r="F486" s="69"/>
      <c r="G486" s="69"/>
      <c r="H486" s="69"/>
      <c r="I486" s="69"/>
    </row>
    <row r="487" spans="1:9" x14ac:dyDescent="0.2">
      <c r="A487" s="69"/>
      <c r="B487" s="69"/>
      <c r="C487" s="69"/>
      <c r="D487" s="69"/>
      <c r="E487" s="69"/>
      <c r="F487" s="69"/>
      <c r="G487" s="69"/>
      <c r="H487" s="69"/>
      <c r="I487" s="69"/>
    </row>
    <row r="488" spans="1:9" x14ac:dyDescent="0.2">
      <c r="A488" s="69"/>
      <c r="B488" s="69"/>
      <c r="C488" s="69"/>
      <c r="D488" s="69"/>
      <c r="E488" s="69"/>
      <c r="F488" s="69"/>
      <c r="G488" s="69"/>
      <c r="H488" s="69"/>
      <c r="I488" s="69"/>
    </row>
    <row r="489" spans="1:9" x14ac:dyDescent="0.2">
      <c r="A489" s="69"/>
      <c r="B489" s="69"/>
      <c r="C489" s="69"/>
      <c r="D489" s="69"/>
      <c r="E489" s="69"/>
      <c r="F489" s="69"/>
      <c r="G489" s="69"/>
      <c r="H489" s="69"/>
      <c r="I489" s="69"/>
    </row>
    <row r="490" spans="1:9" x14ac:dyDescent="0.2">
      <c r="A490" s="69"/>
      <c r="B490" s="69"/>
      <c r="C490" s="69"/>
      <c r="D490" s="69"/>
      <c r="E490" s="69"/>
      <c r="F490" s="69"/>
      <c r="G490" s="69"/>
      <c r="H490" s="69"/>
      <c r="I490" s="69"/>
    </row>
    <row r="491" spans="1:9" x14ac:dyDescent="0.2">
      <c r="A491" s="69"/>
      <c r="B491" s="69"/>
      <c r="C491" s="69"/>
      <c r="D491" s="69"/>
      <c r="E491" s="69"/>
      <c r="F491" s="69"/>
      <c r="G491" s="69"/>
      <c r="H491" s="69"/>
      <c r="I491" s="69"/>
    </row>
    <row r="492" spans="1:9" x14ac:dyDescent="0.2">
      <c r="A492" s="69"/>
      <c r="B492" s="69"/>
      <c r="C492" s="69"/>
      <c r="D492" s="69"/>
      <c r="E492" s="69"/>
      <c r="F492" s="69"/>
      <c r="G492" s="69"/>
      <c r="H492" s="69"/>
      <c r="I492" s="69"/>
    </row>
    <row r="493" spans="1:9" x14ac:dyDescent="0.2">
      <c r="A493" s="69"/>
      <c r="B493" s="69"/>
      <c r="C493" s="69"/>
      <c r="D493" s="69"/>
      <c r="E493" s="69"/>
      <c r="F493" s="69"/>
      <c r="G493" s="69"/>
      <c r="H493" s="69"/>
      <c r="I493" s="69"/>
    </row>
    <row r="494" spans="1:9" x14ac:dyDescent="0.2">
      <c r="A494" s="69"/>
      <c r="B494" s="69"/>
      <c r="C494" s="69"/>
      <c r="D494" s="69"/>
      <c r="E494" s="69"/>
      <c r="F494" s="69"/>
      <c r="G494" s="69"/>
      <c r="H494" s="69"/>
      <c r="I494" s="69"/>
    </row>
    <row r="495" spans="1:9" x14ac:dyDescent="0.2">
      <c r="A495" s="69"/>
      <c r="B495" s="69"/>
      <c r="C495" s="69"/>
      <c r="D495" s="69"/>
      <c r="E495" s="69"/>
      <c r="F495" s="69"/>
      <c r="G495" s="69"/>
      <c r="H495" s="69"/>
      <c r="I495" s="69"/>
    </row>
    <row r="496" spans="1:9" x14ac:dyDescent="0.2">
      <c r="A496" s="69"/>
      <c r="B496" s="69"/>
      <c r="C496" s="69"/>
      <c r="D496" s="69"/>
      <c r="E496" s="69"/>
      <c r="F496" s="69"/>
      <c r="G496" s="69"/>
      <c r="H496" s="69"/>
      <c r="I496" s="69"/>
    </row>
    <row r="497" spans="1:9" x14ac:dyDescent="0.2">
      <c r="A497" s="69"/>
      <c r="B497" s="69"/>
      <c r="C497" s="69"/>
      <c r="D497" s="69"/>
      <c r="E497" s="69"/>
      <c r="F497" s="69"/>
      <c r="G497" s="69"/>
      <c r="H497" s="69"/>
      <c r="I497" s="69"/>
    </row>
    <row r="498" spans="1:9" x14ac:dyDescent="0.2">
      <c r="A498" s="69"/>
      <c r="B498" s="69"/>
      <c r="C498" s="69"/>
      <c r="D498" s="69"/>
      <c r="E498" s="69"/>
      <c r="F498" s="69"/>
      <c r="G498" s="69"/>
      <c r="H498" s="69"/>
      <c r="I498" s="69"/>
    </row>
    <row r="499" spans="1:9" x14ac:dyDescent="0.2">
      <c r="A499" s="69"/>
      <c r="B499" s="69"/>
      <c r="C499" s="69"/>
      <c r="D499" s="69"/>
      <c r="E499" s="69"/>
      <c r="F499" s="69"/>
      <c r="G499" s="69"/>
      <c r="H499" s="69"/>
      <c r="I499" s="69"/>
    </row>
    <row r="500" spans="1:9" x14ac:dyDescent="0.2">
      <c r="A500" s="69"/>
      <c r="B500" s="69"/>
      <c r="C500" s="69"/>
      <c r="D500" s="69"/>
      <c r="E500" s="69"/>
      <c r="F500" s="69"/>
      <c r="G500" s="69"/>
      <c r="H500" s="69"/>
      <c r="I500" s="69"/>
    </row>
    <row r="501" spans="1:9" x14ac:dyDescent="0.2">
      <c r="A501" s="69"/>
      <c r="B501" s="69"/>
      <c r="C501" s="69"/>
      <c r="D501" s="69"/>
      <c r="E501" s="69"/>
      <c r="F501" s="69"/>
      <c r="G501" s="69"/>
      <c r="H501" s="69"/>
      <c r="I501" s="69"/>
    </row>
    <row r="502" spans="1:9" x14ac:dyDescent="0.2">
      <c r="A502" s="69"/>
      <c r="B502" s="69"/>
      <c r="C502" s="69"/>
      <c r="D502" s="69"/>
      <c r="E502" s="69"/>
      <c r="F502" s="69"/>
      <c r="G502" s="69"/>
      <c r="H502" s="69"/>
      <c r="I502" s="69"/>
    </row>
    <row r="503" spans="1:9" x14ac:dyDescent="0.2">
      <c r="A503" s="69"/>
      <c r="B503" s="69"/>
      <c r="C503" s="69"/>
      <c r="D503" s="69"/>
      <c r="E503" s="69"/>
      <c r="F503" s="69"/>
      <c r="G503" s="69"/>
      <c r="H503" s="69"/>
      <c r="I503" s="69"/>
    </row>
    <row r="504" spans="1:9" x14ac:dyDescent="0.2">
      <c r="A504" s="69"/>
      <c r="B504" s="69"/>
      <c r="C504" s="69"/>
      <c r="D504" s="69"/>
      <c r="E504" s="69"/>
      <c r="F504" s="69"/>
      <c r="G504" s="69"/>
      <c r="H504" s="69"/>
      <c r="I504" s="69"/>
    </row>
    <row r="505" spans="1:9" x14ac:dyDescent="0.2">
      <c r="A505" s="69"/>
      <c r="B505" s="69"/>
      <c r="C505" s="69"/>
      <c r="D505" s="69"/>
      <c r="E505" s="69"/>
      <c r="F505" s="69"/>
      <c r="G505" s="69"/>
      <c r="H505" s="69"/>
      <c r="I505" s="69"/>
    </row>
    <row r="506" spans="1:9" x14ac:dyDescent="0.2">
      <c r="A506" s="69"/>
      <c r="B506" s="69"/>
      <c r="C506" s="69"/>
      <c r="D506" s="69"/>
      <c r="E506" s="69"/>
      <c r="F506" s="69"/>
      <c r="G506" s="69"/>
      <c r="H506" s="69"/>
      <c r="I506" s="69"/>
    </row>
    <row r="507" spans="1:9" x14ac:dyDescent="0.2">
      <c r="A507" s="69"/>
      <c r="B507" s="69"/>
      <c r="C507" s="69"/>
      <c r="D507" s="69"/>
      <c r="E507" s="69"/>
      <c r="F507" s="69"/>
      <c r="G507" s="69"/>
      <c r="H507" s="69"/>
      <c r="I507" s="69"/>
    </row>
    <row r="508" spans="1:9" x14ac:dyDescent="0.2">
      <c r="A508" s="69"/>
      <c r="B508" s="69"/>
      <c r="C508" s="69"/>
      <c r="D508" s="69"/>
      <c r="E508" s="69"/>
      <c r="F508" s="69"/>
      <c r="G508" s="69"/>
      <c r="H508" s="69"/>
      <c r="I508" s="69"/>
    </row>
    <row r="509" spans="1:9" x14ac:dyDescent="0.2">
      <c r="A509" s="69"/>
      <c r="B509" s="69"/>
      <c r="C509" s="69"/>
      <c r="D509" s="69"/>
      <c r="E509" s="69"/>
      <c r="F509" s="69"/>
      <c r="G509" s="69"/>
      <c r="H509" s="69"/>
      <c r="I509" s="69"/>
    </row>
    <row r="510" spans="1:9" x14ac:dyDescent="0.2">
      <c r="A510" s="69"/>
      <c r="B510" s="69"/>
      <c r="C510" s="69"/>
      <c r="D510" s="69"/>
      <c r="E510" s="69"/>
      <c r="F510" s="69"/>
      <c r="G510" s="69"/>
      <c r="H510" s="69"/>
      <c r="I510" s="69"/>
    </row>
    <row r="511" spans="1:9" x14ac:dyDescent="0.2">
      <c r="A511" s="69"/>
      <c r="B511" s="69"/>
      <c r="C511" s="69"/>
      <c r="D511" s="69"/>
      <c r="E511" s="69"/>
      <c r="F511" s="69"/>
      <c r="G511" s="69"/>
      <c r="H511" s="69"/>
      <c r="I511" s="69"/>
    </row>
    <row r="512" spans="1:9" x14ac:dyDescent="0.2">
      <c r="A512" s="69"/>
      <c r="B512" s="69"/>
      <c r="C512" s="69"/>
      <c r="D512" s="69"/>
      <c r="E512" s="69"/>
      <c r="F512" s="69"/>
      <c r="G512" s="69"/>
      <c r="H512" s="69"/>
      <c r="I512" s="69"/>
    </row>
    <row r="513" spans="1:9" x14ac:dyDescent="0.2">
      <c r="A513" s="69"/>
      <c r="B513" s="69"/>
      <c r="C513" s="69"/>
      <c r="D513" s="69"/>
      <c r="E513" s="69"/>
      <c r="F513" s="69"/>
      <c r="G513" s="69"/>
      <c r="H513" s="69"/>
      <c r="I513" s="69"/>
    </row>
    <row r="514" spans="1:9" x14ac:dyDescent="0.2">
      <c r="A514" s="69"/>
      <c r="B514" s="69"/>
      <c r="C514" s="69"/>
      <c r="D514" s="69"/>
      <c r="E514" s="69"/>
      <c r="F514" s="69"/>
      <c r="G514" s="69"/>
      <c r="H514" s="69"/>
      <c r="I514" s="69"/>
    </row>
    <row r="515" spans="1:9" x14ac:dyDescent="0.2">
      <c r="A515" s="69"/>
      <c r="B515" s="69"/>
      <c r="C515" s="69"/>
      <c r="D515" s="69"/>
      <c r="E515" s="69"/>
      <c r="F515" s="69"/>
      <c r="G515" s="69"/>
      <c r="H515" s="69"/>
      <c r="I515" s="69"/>
    </row>
    <row r="516" spans="1:9" x14ac:dyDescent="0.2">
      <c r="A516" s="69"/>
      <c r="B516" s="69"/>
      <c r="C516" s="69"/>
      <c r="D516" s="69"/>
      <c r="E516" s="69"/>
      <c r="F516" s="69"/>
      <c r="G516" s="69"/>
      <c r="H516" s="69"/>
      <c r="I516" s="69"/>
    </row>
    <row r="517" spans="1:9" x14ac:dyDescent="0.2">
      <c r="A517" s="69"/>
      <c r="B517" s="69"/>
      <c r="C517" s="69"/>
      <c r="D517" s="69"/>
      <c r="E517" s="69"/>
      <c r="F517" s="69"/>
      <c r="G517" s="69"/>
      <c r="H517" s="69"/>
      <c r="I517" s="69"/>
    </row>
    <row r="518" spans="1:9" x14ac:dyDescent="0.2">
      <c r="A518" s="69"/>
      <c r="B518" s="69"/>
      <c r="C518" s="69"/>
      <c r="D518" s="69"/>
      <c r="E518" s="69"/>
      <c r="F518" s="69"/>
      <c r="G518" s="69"/>
      <c r="H518" s="69"/>
      <c r="I518" s="69"/>
    </row>
    <row r="519" spans="1:9" x14ac:dyDescent="0.2">
      <c r="A519" s="69"/>
      <c r="B519" s="69"/>
      <c r="C519" s="69"/>
      <c r="D519" s="69"/>
      <c r="E519" s="69"/>
      <c r="F519" s="69"/>
      <c r="G519" s="69"/>
      <c r="H519" s="69"/>
      <c r="I519" s="69"/>
    </row>
    <row r="520" spans="1:9" x14ac:dyDescent="0.2">
      <c r="A520" s="69"/>
      <c r="B520" s="69"/>
      <c r="C520" s="69"/>
      <c r="D520" s="69"/>
      <c r="E520" s="69"/>
      <c r="F520" s="69"/>
      <c r="G520" s="69"/>
      <c r="H520" s="69"/>
      <c r="I520" s="69"/>
    </row>
    <row r="521" spans="1:9" x14ac:dyDescent="0.2">
      <c r="A521" s="69"/>
      <c r="B521" s="69"/>
      <c r="C521" s="69"/>
      <c r="D521" s="69"/>
      <c r="E521" s="69"/>
      <c r="F521" s="69"/>
      <c r="G521" s="69"/>
      <c r="H521" s="69"/>
      <c r="I521" s="69"/>
    </row>
    <row r="522" spans="1:9" x14ac:dyDescent="0.2">
      <c r="A522" s="69"/>
      <c r="B522" s="69"/>
      <c r="C522" s="69"/>
      <c r="D522" s="69"/>
      <c r="E522" s="69"/>
      <c r="F522" s="69"/>
      <c r="G522" s="69"/>
      <c r="H522" s="69"/>
      <c r="I522" s="69"/>
    </row>
    <row r="523" spans="1:9" x14ac:dyDescent="0.2">
      <c r="A523" s="69"/>
      <c r="B523" s="69"/>
      <c r="C523" s="69"/>
      <c r="D523" s="69"/>
      <c r="E523" s="69"/>
      <c r="F523" s="69"/>
      <c r="G523" s="69"/>
      <c r="H523" s="69"/>
      <c r="I523" s="69"/>
    </row>
    <row r="524" spans="1:9" x14ac:dyDescent="0.2">
      <c r="A524" s="69"/>
      <c r="B524" s="69"/>
      <c r="C524" s="69"/>
      <c r="D524" s="69"/>
      <c r="E524" s="69"/>
      <c r="F524" s="69"/>
      <c r="G524" s="69"/>
      <c r="H524" s="69"/>
      <c r="I524" s="69"/>
    </row>
    <row r="525" spans="1:9" x14ac:dyDescent="0.2">
      <c r="A525" s="69"/>
      <c r="B525" s="69"/>
      <c r="C525" s="69"/>
      <c r="D525" s="69"/>
      <c r="E525" s="69"/>
      <c r="F525" s="69"/>
      <c r="G525" s="69"/>
      <c r="H525" s="69"/>
      <c r="I525" s="69"/>
    </row>
    <row r="526" spans="1:9" x14ac:dyDescent="0.2">
      <c r="A526" s="69"/>
      <c r="B526" s="69"/>
      <c r="C526" s="69"/>
      <c r="D526" s="69"/>
      <c r="E526" s="69"/>
      <c r="F526" s="69"/>
      <c r="G526" s="69"/>
      <c r="H526" s="69"/>
      <c r="I526" s="69"/>
    </row>
    <row r="527" spans="1:9" x14ac:dyDescent="0.2">
      <c r="A527" s="69"/>
      <c r="B527" s="69"/>
      <c r="C527" s="69"/>
      <c r="D527" s="69"/>
      <c r="E527" s="69"/>
      <c r="F527" s="69"/>
      <c r="G527" s="69"/>
      <c r="H527" s="69"/>
      <c r="I527" s="69"/>
    </row>
    <row r="528" spans="1:9" x14ac:dyDescent="0.2">
      <c r="A528" s="69"/>
      <c r="B528" s="69"/>
      <c r="C528" s="69"/>
      <c r="D528" s="69"/>
      <c r="E528" s="69"/>
      <c r="F528" s="69"/>
      <c r="G528" s="69"/>
      <c r="H528" s="69"/>
      <c r="I528" s="69"/>
    </row>
    <row r="529" spans="1:9" x14ac:dyDescent="0.2">
      <c r="A529" s="69"/>
      <c r="B529" s="69"/>
      <c r="C529" s="69"/>
      <c r="D529" s="69"/>
      <c r="E529" s="69"/>
      <c r="F529" s="69"/>
      <c r="G529" s="69"/>
      <c r="H529" s="69"/>
      <c r="I529" s="69"/>
    </row>
    <row r="530" spans="1:9" x14ac:dyDescent="0.2">
      <c r="A530" s="69"/>
      <c r="B530" s="69"/>
      <c r="C530" s="69"/>
      <c r="D530" s="69"/>
      <c r="E530" s="69"/>
      <c r="F530" s="69"/>
      <c r="G530" s="69"/>
      <c r="H530" s="69"/>
      <c r="I530" s="69"/>
    </row>
    <row r="531" spans="1:9" x14ac:dyDescent="0.2">
      <c r="A531" s="69"/>
      <c r="B531" s="69"/>
      <c r="C531" s="69"/>
      <c r="D531" s="69"/>
      <c r="E531" s="69"/>
      <c r="F531" s="69"/>
      <c r="G531" s="69"/>
      <c r="H531" s="69"/>
      <c r="I531" s="69"/>
    </row>
    <row r="532" spans="1:9" x14ac:dyDescent="0.2">
      <c r="A532" s="69"/>
      <c r="B532" s="69"/>
      <c r="C532" s="69"/>
      <c r="D532" s="69"/>
      <c r="E532" s="69"/>
      <c r="F532" s="69"/>
      <c r="G532" s="69"/>
      <c r="H532" s="69"/>
      <c r="I532" s="69"/>
    </row>
    <row r="533" spans="1:9" x14ac:dyDescent="0.2">
      <c r="A533" s="69"/>
      <c r="B533" s="69"/>
      <c r="C533" s="69"/>
      <c r="D533" s="69"/>
      <c r="E533" s="69"/>
      <c r="F533" s="69"/>
      <c r="G533" s="69"/>
      <c r="H533" s="69"/>
      <c r="I533" s="69"/>
    </row>
    <row r="534" spans="1:9" x14ac:dyDescent="0.2">
      <c r="A534" s="69"/>
      <c r="B534" s="69"/>
      <c r="C534" s="69"/>
      <c r="D534" s="69"/>
      <c r="E534" s="69"/>
      <c r="F534" s="69"/>
      <c r="G534" s="69"/>
      <c r="H534" s="69"/>
      <c r="I534" s="69"/>
    </row>
    <row r="535" spans="1:9" x14ac:dyDescent="0.2">
      <c r="A535" s="69"/>
      <c r="B535" s="69"/>
      <c r="C535" s="69"/>
      <c r="D535" s="69"/>
      <c r="E535" s="69"/>
      <c r="F535" s="69"/>
      <c r="G535" s="69"/>
      <c r="H535" s="69"/>
      <c r="I535" s="69"/>
    </row>
    <row r="536" spans="1:9" x14ac:dyDescent="0.2">
      <c r="A536" s="69"/>
      <c r="B536" s="69"/>
      <c r="C536" s="69"/>
      <c r="D536" s="69"/>
      <c r="E536" s="69"/>
      <c r="F536" s="69"/>
      <c r="G536" s="69"/>
      <c r="H536" s="69"/>
      <c r="I536" s="69"/>
    </row>
    <row r="537" spans="1:9" x14ac:dyDescent="0.2">
      <c r="A537" s="69"/>
      <c r="B537" s="69"/>
      <c r="C537" s="69"/>
      <c r="D537" s="69"/>
      <c r="E537" s="69"/>
      <c r="F537" s="69"/>
      <c r="G537" s="69"/>
      <c r="H537" s="69"/>
      <c r="I537" s="69"/>
    </row>
    <row r="538" spans="1:9" x14ac:dyDescent="0.2">
      <c r="A538" s="69"/>
      <c r="B538" s="69"/>
      <c r="C538" s="69"/>
      <c r="D538" s="69"/>
      <c r="E538" s="69"/>
      <c r="F538" s="69"/>
      <c r="G538" s="69"/>
      <c r="H538" s="69"/>
      <c r="I538" s="69"/>
    </row>
    <row r="539" spans="1:9" x14ac:dyDescent="0.2">
      <c r="A539" s="69"/>
      <c r="B539" s="69"/>
      <c r="C539" s="69"/>
      <c r="D539" s="69"/>
      <c r="E539" s="69"/>
      <c r="F539" s="69"/>
      <c r="G539" s="69"/>
      <c r="H539" s="69"/>
      <c r="I539" s="69"/>
    </row>
    <row r="540" spans="1:9" x14ac:dyDescent="0.2">
      <c r="A540" s="69"/>
      <c r="B540" s="69"/>
      <c r="C540" s="69"/>
      <c r="D540" s="69"/>
      <c r="E540" s="69"/>
      <c r="F540" s="69"/>
      <c r="G540" s="69"/>
      <c r="H540" s="69"/>
      <c r="I540" s="69"/>
    </row>
    <row r="541" spans="1:9" x14ac:dyDescent="0.2">
      <c r="A541" s="69"/>
      <c r="B541" s="69"/>
      <c r="C541" s="69"/>
      <c r="D541" s="69"/>
      <c r="E541" s="69"/>
      <c r="F541" s="69"/>
      <c r="G541" s="69"/>
      <c r="H541" s="69"/>
      <c r="I541" s="69"/>
    </row>
    <row r="542" spans="1:9" x14ac:dyDescent="0.2">
      <c r="A542" s="69"/>
      <c r="B542" s="69"/>
      <c r="C542" s="69"/>
      <c r="D542" s="69"/>
      <c r="E542" s="69"/>
      <c r="F542" s="69"/>
      <c r="G542" s="69"/>
      <c r="H542" s="69"/>
      <c r="I542" s="69"/>
    </row>
    <row r="543" spans="1:9" x14ac:dyDescent="0.2">
      <c r="A543" s="69"/>
      <c r="B543" s="69"/>
      <c r="C543" s="69"/>
      <c r="D543" s="69"/>
      <c r="E543" s="69"/>
      <c r="F543" s="69"/>
      <c r="G543" s="69"/>
      <c r="H543" s="69"/>
      <c r="I543" s="69"/>
    </row>
    <row r="544" spans="1:9" x14ac:dyDescent="0.2">
      <c r="A544" s="69"/>
      <c r="B544" s="69"/>
      <c r="C544" s="69"/>
      <c r="D544" s="69"/>
      <c r="E544" s="69"/>
      <c r="F544" s="69"/>
      <c r="G544" s="69"/>
      <c r="H544" s="69"/>
      <c r="I544" s="69"/>
    </row>
    <row r="545" spans="1:9" x14ac:dyDescent="0.2">
      <c r="A545" s="69"/>
      <c r="B545" s="69"/>
      <c r="C545" s="69"/>
      <c r="D545" s="69"/>
      <c r="E545" s="69"/>
      <c r="F545" s="69"/>
      <c r="G545" s="69"/>
      <c r="H545" s="69"/>
      <c r="I545" s="69"/>
    </row>
    <row r="546" spans="1:9" x14ac:dyDescent="0.2">
      <c r="A546" s="69"/>
      <c r="B546" s="69"/>
      <c r="C546" s="69"/>
      <c r="D546" s="69"/>
      <c r="E546" s="69"/>
      <c r="F546" s="69"/>
      <c r="G546" s="69"/>
      <c r="H546" s="69"/>
      <c r="I546" s="69"/>
    </row>
    <row r="547" spans="1:9" x14ac:dyDescent="0.2">
      <c r="A547" s="69"/>
      <c r="B547" s="69"/>
      <c r="C547" s="69"/>
      <c r="D547" s="69"/>
      <c r="E547" s="69"/>
      <c r="F547" s="69"/>
      <c r="G547" s="69"/>
      <c r="H547" s="69"/>
      <c r="I547" s="69"/>
    </row>
    <row r="548" spans="1:9" x14ac:dyDescent="0.2">
      <c r="A548" s="69"/>
      <c r="B548" s="69"/>
      <c r="C548" s="69"/>
      <c r="D548" s="69"/>
      <c r="E548" s="69"/>
      <c r="F548" s="69"/>
      <c r="G548" s="69"/>
      <c r="H548" s="69"/>
      <c r="I548" s="69"/>
    </row>
    <row r="549" spans="1:9" x14ac:dyDescent="0.2">
      <c r="A549" s="69"/>
      <c r="B549" s="69"/>
      <c r="C549" s="69"/>
      <c r="D549" s="69"/>
      <c r="E549" s="69"/>
      <c r="F549" s="69"/>
      <c r="G549" s="69"/>
      <c r="H549" s="69"/>
      <c r="I549" s="69"/>
    </row>
    <row r="550" spans="1:9" x14ac:dyDescent="0.2">
      <c r="A550" s="69"/>
      <c r="B550" s="69"/>
      <c r="C550" s="69"/>
      <c r="D550" s="69"/>
      <c r="E550" s="69"/>
      <c r="F550" s="69"/>
      <c r="G550" s="69"/>
      <c r="H550" s="69"/>
      <c r="I550" s="69"/>
    </row>
    <row r="551" spans="1:9" x14ac:dyDescent="0.2">
      <c r="A551" s="69"/>
      <c r="B551" s="69"/>
      <c r="C551" s="69"/>
      <c r="D551" s="69"/>
      <c r="E551" s="69"/>
      <c r="F551" s="69"/>
      <c r="G551" s="69"/>
      <c r="H551" s="69"/>
      <c r="I551" s="69"/>
    </row>
    <row r="552" spans="1:9" x14ac:dyDescent="0.2">
      <c r="A552" s="69"/>
      <c r="B552" s="69"/>
      <c r="C552" s="69"/>
      <c r="D552" s="69"/>
      <c r="E552" s="69"/>
      <c r="F552" s="69"/>
      <c r="G552" s="69"/>
      <c r="H552" s="69"/>
      <c r="I552" s="69"/>
    </row>
    <row r="553" spans="1:9" x14ac:dyDescent="0.2">
      <c r="A553" s="69"/>
      <c r="B553" s="69"/>
      <c r="C553" s="69"/>
      <c r="D553" s="69"/>
      <c r="E553" s="69"/>
      <c r="F553" s="69"/>
      <c r="G553" s="69"/>
      <c r="H553" s="69"/>
      <c r="I553" s="69"/>
    </row>
    <row r="554" spans="1:9" x14ac:dyDescent="0.2">
      <c r="A554" s="69"/>
      <c r="B554" s="69"/>
      <c r="C554" s="69"/>
      <c r="D554" s="69"/>
      <c r="E554" s="69"/>
      <c r="F554" s="69"/>
      <c r="G554" s="69"/>
      <c r="H554" s="69"/>
      <c r="I554" s="69"/>
    </row>
    <row r="555" spans="1:9" x14ac:dyDescent="0.2">
      <c r="A555" s="69"/>
      <c r="B555" s="69"/>
      <c r="C555" s="69"/>
      <c r="D555" s="69"/>
      <c r="E555" s="69"/>
      <c r="F555" s="69"/>
      <c r="G555" s="69"/>
      <c r="H555" s="69"/>
      <c r="I555" s="69"/>
    </row>
    <row r="556" spans="1:9" x14ac:dyDescent="0.2">
      <c r="A556" s="69"/>
      <c r="B556" s="69"/>
      <c r="C556" s="69"/>
      <c r="D556" s="69"/>
      <c r="E556" s="69"/>
      <c r="F556" s="69"/>
      <c r="G556" s="69"/>
      <c r="H556" s="69"/>
      <c r="I556" s="69"/>
    </row>
    <row r="557" spans="1:9" x14ac:dyDescent="0.2">
      <c r="A557" s="69"/>
      <c r="B557" s="69"/>
      <c r="C557" s="69"/>
      <c r="D557" s="69"/>
      <c r="E557" s="69"/>
      <c r="F557" s="69"/>
      <c r="G557" s="69"/>
      <c r="H557" s="69"/>
      <c r="I557" s="69"/>
    </row>
    <row r="558" spans="1:9" x14ac:dyDescent="0.2">
      <c r="A558" s="69"/>
      <c r="B558" s="69"/>
      <c r="C558" s="69"/>
      <c r="D558" s="69"/>
      <c r="E558" s="69"/>
      <c r="F558" s="69"/>
      <c r="G558" s="69"/>
      <c r="H558" s="69"/>
      <c r="I558" s="69"/>
    </row>
    <row r="559" spans="1:9" x14ac:dyDescent="0.2">
      <c r="A559" s="69"/>
      <c r="B559" s="69"/>
      <c r="C559" s="69"/>
      <c r="D559" s="69"/>
      <c r="E559" s="69"/>
      <c r="F559" s="69"/>
      <c r="G559" s="69"/>
      <c r="H559" s="69"/>
      <c r="I559" s="69"/>
    </row>
    <row r="560" spans="1:9" x14ac:dyDescent="0.2">
      <c r="A560" s="69"/>
      <c r="B560" s="69"/>
      <c r="C560" s="69"/>
      <c r="D560" s="69"/>
      <c r="E560" s="69"/>
      <c r="F560" s="69"/>
      <c r="G560" s="69"/>
      <c r="H560" s="69"/>
      <c r="I560" s="69"/>
    </row>
    <row r="561" spans="1:9" x14ac:dyDescent="0.2">
      <c r="A561" s="69"/>
      <c r="B561" s="69"/>
      <c r="C561" s="69"/>
      <c r="D561" s="69"/>
      <c r="E561" s="69"/>
      <c r="F561" s="69"/>
      <c r="G561" s="69"/>
      <c r="H561" s="69"/>
      <c r="I561" s="69"/>
    </row>
    <row r="562" spans="1:9" x14ac:dyDescent="0.2">
      <c r="A562" s="69"/>
      <c r="B562" s="69"/>
      <c r="C562" s="69"/>
      <c r="D562" s="69"/>
      <c r="E562" s="69"/>
      <c r="F562" s="69"/>
      <c r="G562" s="69"/>
      <c r="H562" s="69"/>
      <c r="I562" s="69"/>
    </row>
    <row r="563" spans="1:9" x14ac:dyDescent="0.2">
      <c r="A563" s="69"/>
      <c r="B563" s="69"/>
      <c r="C563" s="69"/>
      <c r="D563" s="69"/>
      <c r="E563" s="69"/>
      <c r="F563" s="69"/>
      <c r="G563" s="69"/>
      <c r="H563" s="69"/>
      <c r="I563" s="69"/>
    </row>
    <row r="564" spans="1:9" x14ac:dyDescent="0.2">
      <c r="A564" s="69"/>
      <c r="B564" s="69"/>
      <c r="C564" s="69"/>
      <c r="D564" s="69"/>
      <c r="E564" s="69"/>
      <c r="F564" s="69"/>
      <c r="G564" s="69"/>
      <c r="H564" s="69"/>
      <c r="I564" s="69"/>
    </row>
    <row r="565" spans="1:9" x14ac:dyDescent="0.2">
      <c r="A565" s="69"/>
      <c r="B565" s="69"/>
      <c r="C565" s="69"/>
      <c r="D565" s="69"/>
      <c r="E565" s="69"/>
      <c r="F565" s="69"/>
      <c r="G565" s="69"/>
      <c r="H565" s="69"/>
      <c r="I565" s="69"/>
    </row>
    <row r="566" spans="1:9" x14ac:dyDescent="0.2">
      <c r="A566" s="69"/>
      <c r="B566" s="69"/>
      <c r="C566" s="69"/>
      <c r="D566" s="69"/>
      <c r="E566" s="69"/>
      <c r="F566" s="69"/>
      <c r="G566" s="69"/>
      <c r="H566" s="69"/>
      <c r="I566" s="69"/>
    </row>
    <row r="567" spans="1:9" x14ac:dyDescent="0.2">
      <c r="A567" s="69"/>
      <c r="B567" s="69"/>
      <c r="C567" s="69"/>
      <c r="D567" s="69"/>
      <c r="E567" s="69"/>
      <c r="F567" s="69"/>
      <c r="G567" s="69"/>
      <c r="H567" s="69"/>
      <c r="I567" s="69"/>
    </row>
    <row r="568" spans="1:9" x14ac:dyDescent="0.2">
      <c r="A568" s="69"/>
      <c r="B568" s="69"/>
      <c r="C568" s="69"/>
      <c r="D568" s="69"/>
      <c r="E568" s="69"/>
      <c r="F568" s="69"/>
      <c r="G568" s="69"/>
      <c r="H568" s="69"/>
      <c r="I568" s="69"/>
    </row>
    <row r="569" spans="1:9" x14ac:dyDescent="0.2">
      <c r="A569" s="69"/>
      <c r="B569" s="69"/>
      <c r="C569" s="69"/>
      <c r="D569" s="69"/>
      <c r="E569" s="69"/>
      <c r="F569" s="69"/>
      <c r="G569" s="69"/>
      <c r="H569" s="69"/>
      <c r="I569" s="69"/>
    </row>
    <row r="570" spans="1:9" x14ac:dyDescent="0.2">
      <c r="A570" s="69"/>
      <c r="B570" s="69"/>
      <c r="C570" s="69"/>
      <c r="D570" s="69"/>
      <c r="E570" s="69"/>
      <c r="F570" s="69"/>
      <c r="G570" s="69"/>
      <c r="H570" s="69"/>
      <c r="I570" s="69"/>
    </row>
    <row r="571" spans="1:9" x14ac:dyDescent="0.2">
      <c r="A571" s="69"/>
      <c r="B571" s="69"/>
      <c r="C571" s="69"/>
      <c r="D571" s="69"/>
      <c r="E571" s="69"/>
      <c r="F571" s="69"/>
      <c r="G571" s="69"/>
      <c r="H571" s="69"/>
      <c r="I571" s="69"/>
    </row>
    <row r="572" spans="1:9" x14ac:dyDescent="0.2">
      <c r="A572" s="69"/>
      <c r="B572" s="69"/>
      <c r="C572" s="69"/>
      <c r="D572" s="69"/>
      <c r="E572" s="69"/>
      <c r="F572" s="69"/>
      <c r="G572" s="69"/>
      <c r="H572" s="69"/>
      <c r="I572" s="69"/>
    </row>
    <row r="573" spans="1:9" x14ac:dyDescent="0.2">
      <c r="A573" s="69"/>
      <c r="B573" s="69"/>
      <c r="C573" s="69"/>
      <c r="D573" s="69"/>
      <c r="E573" s="69"/>
      <c r="F573" s="69"/>
      <c r="G573" s="69"/>
      <c r="H573" s="69"/>
      <c r="I573" s="69"/>
    </row>
    <row r="574" spans="1:9" x14ac:dyDescent="0.2">
      <c r="A574" s="69"/>
      <c r="B574" s="69"/>
      <c r="C574" s="69"/>
      <c r="D574" s="69"/>
      <c r="E574" s="69"/>
      <c r="F574" s="69"/>
      <c r="G574" s="69"/>
      <c r="H574" s="69"/>
      <c r="I574" s="69"/>
    </row>
    <row r="575" spans="1:9" x14ac:dyDescent="0.2">
      <c r="A575" s="69"/>
      <c r="B575" s="69"/>
      <c r="C575" s="69"/>
      <c r="D575" s="69"/>
      <c r="E575" s="69"/>
      <c r="F575" s="69"/>
      <c r="G575" s="69"/>
      <c r="H575" s="69"/>
      <c r="I575" s="69"/>
    </row>
    <row r="576" spans="1:9" x14ac:dyDescent="0.2">
      <c r="A576" s="69"/>
      <c r="B576" s="69"/>
      <c r="C576" s="69"/>
      <c r="D576" s="69"/>
      <c r="E576" s="69"/>
      <c r="F576" s="69"/>
      <c r="G576" s="69"/>
      <c r="H576" s="69"/>
      <c r="I576" s="69"/>
    </row>
    <row r="577" spans="1:9" x14ac:dyDescent="0.2">
      <c r="A577" s="69"/>
      <c r="B577" s="69"/>
      <c r="C577" s="69"/>
      <c r="D577" s="69"/>
      <c r="E577" s="69"/>
      <c r="F577" s="69"/>
      <c r="G577" s="69"/>
      <c r="H577" s="69"/>
      <c r="I577" s="69"/>
    </row>
    <row r="578" spans="1:9" x14ac:dyDescent="0.2">
      <c r="A578" s="69"/>
      <c r="B578" s="69"/>
      <c r="C578" s="69"/>
      <c r="D578" s="69"/>
      <c r="E578" s="69"/>
      <c r="F578" s="69"/>
      <c r="G578" s="69"/>
      <c r="H578" s="69"/>
      <c r="I578" s="69"/>
    </row>
    <row r="579" spans="1:9" x14ac:dyDescent="0.2">
      <c r="A579" s="69"/>
      <c r="B579" s="69"/>
      <c r="C579" s="69"/>
      <c r="D579" s="69"/>
      <c r="E579" s="69"/>
      <c r="F579" s="69"/>
      <c r="G579" s="69"/>
      <c r="H579" s="69"/>
      <c r="I579" s="69"/>
    </row>
    <row r="580" spans="1:9" x14ac:dyDescent="0.2">
      <c r="A580" s="69"/>
      <c r="B580" s="69"/>
      <c r="C580" s="69"/>
      <c r="D580" s="69"/>
      <c r="E580" s="69"/>
      <c r="F580" s="69"/>
      <c r="G580" s="69"/>
      <c r="H580" s="69"/>
      <c r="I580" s="69"/>
    </row>
    <row r="581" spans="1:9" x14ac:dyDescent="0.2">
      <c r="A581" s="69"/>
      <c r="B581" s="69"/>
      <c r="C581" s="69"/>
      <c r="D581" s="69"/>
      <c r="E581" s="69"/>
      <c r="F581" s="69"/>
      <c r="G581" s="69"/>
      <c r="H581" s="69"/>
      <c r="I581" s="69"/>
    </row>
    <row r="582" spans="1:9" x14ac:dyDescent="0.2">
      <c r="A582" s="69"/>
      <c r="B582" s="69"/>
      <c r="C582" s="69"/>
      <c r="D582" s="69"/>
      <c r="E582" s="69"/>
      <c r="F582" s="69"/>
      <c r="G582" s="69"/>
      <c r="H582" s="69"/>
      <c r="I582" s="69"/>
    </row>
    <row r="583" spans="1:9" x14ac:dyDescent="0.2">
      <c r="A583" s="69"/>
      <c r="B583" s="69"/>
      <c r="C583" s="69"/>
      <c r="D583" s="69"/>
      <c r="E583" s="69"/>
      <c r="F583" s="69"/>
      <c r="G583" s="69"/>
      <c r="H583" s="69"/>
      <c r="I583" s="69"/>
    </row>
    <row r="584" spans="1:9" x14ac:dyDescent="0.2">
      <c r="A584" s="69"/>
      <c r="B584" s="69"/>
      <c r="C584" s="69"/>
      <c r="D584" s="69"/>
      <c r="E584" s="69"/>
      <c r="F584" s="69"/>
      <c r="G584" s="69"/>
      <c r="H584" s="69"/>
      <c r="I584" s="69"/>
    </row>
    <row r="585" spans="1:9" x14ac:dyDescent="0.2">
      <c r="A585" s="69"/>
      <c r="B585" s="69"/>
      <c r="C585" s="69"/>
      <c r="D585" s="69"/>
      <c r="E585" s="69"/>
      <c r="F585" s="69"/>
      <c r="G585" s="69"/>
      <c r="H585" s="69"/>
      <c r="I585" s="69"/>
    </row>
    <row r="586" spans="1:9" x14ac:dyDescent="0.2">
      <c r="A586" s="69"/>
      <c r="B586" s="69"/>
      <c r="C586" s="69"/>
      <c r="D586" s="69"/>
      <c r="E586" s="69"/>
      <c r="F586" s="69"/>
      <c r="G586" s="69"/>
      <c r="H586" s="69"/>
      <c r="I586" s="69"/>
    </row>
    <row r="587" spans="1:9" x14ac:dyDescent="0.2">
      <c r="A587" s="69"/>
      <c r="B587" s="69"/>
      <c r="C587" s="69"/>
      <c r="D587" s="69"/>
      <c r="E587" s="69"/>
      <c r="F587" s="69"/>
      <c r="G587" s="69"/>
      <c r="H587" s="69"/>
      <c r="I587" s="69"/>
    </row>
    <row r="588" spans="1:9" x14ac:dyDescent="0.2">
      <c r="A588" s="69"/>
      <c r="B588" s="69"/>
      <c r="C588" s="69"/>
      <c r="D588" s="69"/>
      <c r="E588" s="69"/>
      <c r="F588" s="69"/>
      <c r="G588" s="69"/>
      <c r="H588" s="69"/>
      <c r="I588" s="69"/>
    </row>
    <row r="589" spans="1:9" x14ac:dyDescent="0.2">
      <c r="A589" s="69"/>
      <c r="B589" s="69"/>
      <c r="C589" s="69"/>
      <c r="D589" s="69"/>
      <c r="E589" s="69"/>
      <c r="F589" s="69"/>
      <c r="G589" s="69"/>
      <c r="H589" s="69"/>
      <c r="I589" s="69"/>
    </row>
    <row r="590" spans="1:9" x14ac:dyDescent="0.2">
      <c r="A590" s="69"/>
      <c r="B590" s="69"/>
      <c r="C590" s="69"/>
      <c r="D590" s="69"/>
      <c r="E590" s="69"/>
      <c r="F590" s="69"/>
      <c r="G590" s="69"/>
      <c r="H590" s="69"/>
      <c r="I590" s="69"/>
    </row>
    <row r="591" spans="1:9" x14ac:dyDescent="0.2">
      <c r="A591" s="69"/>
      <c r="B591" s="69"/>
      <c r="C591" s="69"/>
      <c r="D591" s="69"/>
      <c r="E591" s="69"/>
      <c r="F591" s="69"/>
      <c r="G591" s="69"/>
      <c r="H591" s="69"/>
      <c r="I591" s="69"/>
    </row>
    <row r="592" spans="1:9" x14ac:dyDescent="0.2">
      <c r="A592" s="69"/>
      <c r="B592" s="69"/>
      <c r="C592" s="69"/>
      <c r="D592" s="69"/>
      <c r="E592" s="69"/>
      <c r="F592" s="69"/>
      <c r="G592" s="69"/>
      <c r="H592" s="69"/>
      <c r="I592" s="69"/>
    </row>
    <row r="593" spans="1:9" x14ac:dyDescent="0.2">
      <c r="A593" s="69"/>
      <c r="B593" s="69"/>
      <c r="C593" s="69"/>
      <c r="D593" s="69"/>
      <c r="E593" s="69"/>
      <c r="F593" s="69"/>
      <c r="G593" s="69"/>
      <c r="H593" s="69"/>
      <c r="I593" s="69"/>
    </row>
    <row r="594" spans="1:9" x14ac:dyDescent="0.2">
      <c r="A594" s="69"/>
      <c r="B594" s="69"/>
      <c r="C594" s="69"/>
      <c r="D594" s="69"/>
      <c r="E594" s="69"/>
      <c r="F594" s="69"/>
      <c r="G594" s="69"/>
      <c r="H594" s="69"/>
      <c r="I594" s="69"/>
    </row>
    <row r="595" spans="1:9" x14ac:dyDescent="0.2">
      <c r="A595" s="69"/>
      <c r="B595" s="69"/>
      <c r="C595" s="69"/>
      <c r="D595" s="69"/>
      <c r="E595" s="69"/>
      <c r="F595" s="69"/>
      <c r="G595" s="69"/>
      <c r="H595" s="69"/>
      <c r="I595" s="69"/>
    </row>
    <row r="596" spans="1:9" x14ac:dyDescent="0.2">
      <c r="A596" s="69"/>
      <c r="B596" s="69"/>
      <c r="C596" s="69"/>
      <c r="D596" s="69"/>
      <c r="E596" s="69"/>
      <c r="F596" s="69"/>
      <c r="G596" s="69"/>
      <c r="H596" s="69"/>
      <c r="I596" s="69"/>
    </row>
    <row r="597" spans="1:9" x14ac:dyDescent="0.2">
      <c r="A597" s="69"/>
      <c r="B597" s="69"/>
      <c r="C597" s="69"/>
      <c r="D597" s="69"/>
      <c r="E597" s="69"/>
      <c r="F597" s="69"/>
      <c r="G597" s="69"/>
      <c r="H597" s="69"/>
      <c r="I597" s="69"/>
    </row>
    <row r="598" spans="1:9" x14ac:dyDescent="0.2">
      <c r="A598" s="69"/>
      <c r="B598" s="69"/>
      <c r="C598" s="69"/>
      <c r="D598" s="69"/>
      <c r="E598" s="69"/>
      <c r="F598" s="69"/>
      <c r="G598" s="69"/>
      <c r="H598" s="69"/>
      <c r="I598" s="69"/>
    </row>
    <row r="599" spans="1:9" x14ac:dyDescent="0.2">
      <c r="A599" s="69"/>
      <c r="B599" s="69"/>
      <c r="C599" s="69"/>
      <c r="D599" s="69"/>
      <c r="E599" s="69"/>
      <c r="F599" s="69"/>
      <c r="G599" s="69"/>
      <c r="H599" s="69"/>
      <c r="I599" s="69"/>
    </row>
    <row r="600" spans="1:9" x14ac:dyDescent="0.2">
      <c r="A600" s="69"/>
      <c r="B600" s="69"/>
      <c r="C600" s="69"/>
      <c r="D600" s="69"/>
      <c r="E600" s="69"/>
      <c r="F600" s="69"/>
      <c r="G600" s="69"/>
      <c r="H600" s="69"/>
      <c r="I600" s="69"/>
    </row>
    <row r="601" spans="1:9" x14ac:dyDescent="0.2">
      <c r="A601" s="69"/>
      <c r="B601" s="69"/>
      <c r="C601" s="69"/>
      <c r="D601" s="69"/>
      <c r="E601" s="69"/>
      <c r="F601" s="69"/>
      <c r="G601" s="69"/>
      <c r="H601" s="69"/>
      <c r="I601" s="69"/>
    </row>
    <row r="602" spans="1:9" x14ac:dyDescent="0.2">
      <c r="A602" s="69"/>
      <c r="B602" s="69"/>
      <c r="C602" s="69"/>
      <c r="D602" s="69"/>
      <c r="E602" s="69"/>
      <c r="F602" s="69"/>
      <c r="G602" s="69"/>
      <c r="H602" s="69"/>
      <c r="I602" s="69"/>
    </row>
    <row r="603" spans="1:9" x14ac:dyDescent="0.2">
      <c r="A603" s="69"/>
      <c r="B603" s="69"/>
      <c r="C603" s="69"/>
      <c r="D603" s="69"/>
      <c r="E603" s="69"/>
      <c r="F603" s="69"/>
      <c r="G603" s="69"/>
      <c r="H603" s="69"/>
      <c r="I603" s="69"/>
    </row>
    <row r="604" spans="1:9" x14ac:dyDescent="0.2">
      <c r="A604" s="69"/>
      <c r="B604" s="69"/>
      <c r="C604" s="69"/>
      <c r="D604" s="69"/>
      <c r="E604" s="69"/>
      <c r="F604" s="69"/>
      <c r="G604" s="69"/>
      <c r="H604" s="69"/>
      <c r="I604" s="69"/>
    </row>
    <row r="605" spans="1:9" x14ac:dyDescent="0.2">
      <c r="A605" s="69"/>
      <c r="B605" s="69"/>
      <c r="C605" s="69"/>
      <c r="D605" s="69"/>
      <c r="E605" s="69"/>
      <c r="F605" s="69"/>
      <c r="G605" s="69"/>
      <c r="H605" s="69"/>
      <c r="I605" s="69"/>
    </row>
    <row r="606" spans="1:9" x14ac:dyDescent="0.2">
      <c r="A606" s="69"/>
      <c r="B606" s="69"/>
      <c r="C606" s="69"/>
      <c r="D606" s="69"/>
      <c r="E606" s="69"/>
      <c r="F606" s="69"/>
      <c r="G606" s="69"/>
      <c r="H606" s="69"/>
      <c r="I606" s="69"/>
    </row>
    <row r="607" spans="1:9" x14ac:dyDescent="0.2">
      <c r="A607" s="69"/>
      <c r="B607" s="69"/>
      <c r="C607" s="69"/>
      <c r="D607" s="69"/>
      <c r="E607" s="69"/>
      <c r="F607" s="69"/>
      <c r="G607" s="69"/>
      <c r="H607" s="69"/>
      <c r="I607" s="69"/>
    </row>
    <row r="608" spans="1:9" x14ac:dyDescent="0.2">
      <c r="A608" s="69"/>
      <c r="B608" s="69"/>
      <c r="C608" s="69"/>
      <c r="D608" s="69"/>
      <c r="E608" s="69"/>
      <c r="F608" s="69"/>
      <c r="G608" s="69"/>
      <c r="H608" s="69"/>
      <c r="I608" s="69"/>
    </row>
    <row r="609" spans="1:9" x14ac:dyDescent="0.2">
      <c r="A609" s="69"/>
      <c r="B609" s="69"/>
      <c r="C609" s="69"/>
      <c r="D609" s="69"/>
      <c r="E609" s="69"/>
      <c r="F609" s="69"/>
      <c r="G609" s="69"/>
      <c r="H609" s="69"/>
      <c r="I609" s="69"/>
    </row>
    <row r="610" spans="1:9" x14ac:dyDescent="0.2">
      <c r="A610" s="69"/>
      <c r="B610" s="69"/>
      <c r="C610" s="69"/>
      <c r="D610" s="69"/>
      <c r="E610" s="69"/>
      <c r="F610" s="69"/>
      <c r="G610" s="69"/>
      <c r="H610" s="69"/>
      <c r="I610" s="69"/>
    </row>
    <row r="611" spans="1:9" x14ac:dyDescent="0.2">
      <c r="A611" s="69"/>
      <c r="B611" s="69"/>
      <c r="C611" s="69"/>
      <c r="D611" s="69"/>
      <c r="E611" s="69"/>
      <c r="F611" s="69"/>
      <c r="G611" s="69"/>
      <c r="H611" s="69"/>
      <c r="I611" s="69"/>
    </row>
    <row r="612" spans="1:9" x14ac:dyDescent="0.2">
      <c r="A612" s="69"/>
      <c r="B612" s="69"/>
      <c r="C612" s="69"/>
      <c r="D612" s="69"/>
      <c r="E612" s="69"/>
      <c r="F612" s="69"/>
      <c r="G612" s="69"/>
      <c r="H612" s="69"/>
      <c r="I612" s="69"/>
    </row>
    <row r="613" spans="1:9" x14ac:dyDescent="0.2">
      <c r="A613" s="69"/>
      <c r="B613" s="69"/>
      <c r="C613" s="69"/>
      <c r="D613" s="69"/>
      <c r="E613" s="69"/>
      <c r="F613" s="69"/>
      <c r="G613" s="69"/>
      <c r="H613" s="69"/>
      <c r="I613" s="69"/>
    </row>
    <row r="614" spans="1:9" x14ac:dyDescent="0.2">
      <c r="A614" s="69"/>
      <c r="B614" s="69"/>
      <c r="C614" s="69"/>
      <c r="D614" s="69"/>
      <c r="E614" s="69"/>
      <c r="F614" s="69"/>
      <c r="G614" s="69"/>
      <c r="H614" s="69"/>
      <c r="I614" s="69"/>
    </row>
    <row r="615" spans="1:9" x14ac:dyDescent="0.2">
      <c r="A615" s="69"/>
      <c r="B615" s="69"/>
      <c r="C615" s="69"/>
      <c r="D615" s="69"/>
      <c r="E615" s="69"/>
      <c r="F615" s="69"/>
      <c r="G615" s="69"/>
      <c r="H615" s="69"/>
      <c r="I615" s="69"/>
    </row>
    <row r="616" spans="1:9" x14ac:dyDescent="0.2">
      <c r="A616" s="69"/>
      <c r="B616" s="69"/>
      <c r="C616" s="69"/>
      <c r="D616" s="69"/>
      <c r="E616" s="69"/>
      <c r="F616" s="69"/>
      <c r="G616" s="69"/>
      <c r="H616" s="69"/>
      <c r="I616" s="69"/>
    </row>
    <row r="617" spans="1:9" x14ac:dyDescent="0.2">
      <c r="A617" s="69"/>
      <c r="B617" s="69"/>
      <c r="C617" s="69"/>
      <c r="D617" s="69"/>
      <c r="E617" s="69"/>
      <c r="F617" s="69"/>
      <c r="G617" s="69"/>
      <c r="H617" s="69"/>
      <c r="I617" s="69"/>
    </row>
    <row r="618" spans="1:9" x14ac:dyDescent="0.2">
      <c r="A618" s="69"/>
      <c r="B618" s="69"/>
      <c r="C618" s="69"/>
      <c r="D618" s="69"/>
      <c r="E618" s="69"/>
      <c r="F618" s="69"/>
      <c r="G618" s="69"/>
      <c r="H618" s="69"/>
      <c r="I618" s="69"/>
    </row>
    <row r="619" spans="1:9" x14ac:dyDescent="0.2">
      <c r="A619" s="69"/>
      <c r="B619" s="69"/>
      <c r="C619" s="69"/>
      <c r="D619" s="69"/>
      <c r="E619" s="69"/>
      <c r="F619" s="69"/>
      <c r="G619" s="69"/>
      <c r="H619" s="69"/>
      <c r="I619" s="69"/>
    </row>
    <row r="620" spans="1:9" x14ac:dyDescent="0.2">
      <c r="A620" s="69"/>
      <c r="B620" s="69"/>
      <c r="C620" s="69"/>
      <c r="D620" s="69"/>
      <c r="E620" s="69"/>
      <c r="F620" s="69"/>
      <c r="G620" s="69"/>
      <c r="H620" s="69"/>
      <c r="I620" s="69"/>
    </row>
    <row r="621" spans="1:9" x14ac:dyDescent="0.2">
      <c r="A621" s="69"/>
      <c r="B621" s="69"/>
      <c r="C621" s="69"/>
      <c r="D621" s="69"/>
      <c r="E621" s="69"/>
      <c r="F621" s="69"/>
      <c r="G621" s="69"/>
      <c r="H621" s="69"/>
      <c r="I621" s="69"/>
    </row>
    <row r="622" spans="1:9" x14ac:dyDescent="0.2">
      <c r="A622" s="69"/>
      <c r="B622" s="69"/>
      <c r="C622" s="69"/>
      <c r="D622" s="69"/>
      <c r="E622" s="69"/>
      <c r="F622" s="69"/>
      <c r="G622" s="69"/>
      <c r="H622" s="69"/>
      <c r="I622" s="69"/>
    </row>
    <row r="623" spans="1:9" x14ac:dyDescent="0.2">
      <c r="A623" s="69"/>
      <c r="B623" s="69"/>
      <c r="C623" s="69"/>
      <c r="D623" s="69"/>
      <c r="E623" s="69"/>
      <c r="F623" s="69"/>
      <c r="G623" s="69"/>
      <c r="H623" s="69"/>
      <c r="I623" s="69"/>
    </row>
    <row r="624" spans="1:9" x14ac:dyDescent="0.2">
      <c r="A624" s="69"/>
      <c r="B624" s="69"/>
      <c r="C624" s="69"/>
      <c r="D624" s="69"/>
      <c r="E624" s="69"/>
      <c r="F624" s="69"/>
      <c r="G624" s="69"/>
      <c r="H624" s="69"/>
      <c r="I624" s="69"/>
    </row>
    <row r="625" spans="1:9" x14ac:dyDescent="0.2">
      <c r="A625" s="69"/>
      <c r="B625" s="69"/>
      <c r="C625" s="69"/>
      <c r="D625" s="69"/>
      <c r="E625" s="69"/>
      <c r="F625" s="69"/>
      <c r="G625" s="69"/>
      <c r="H625" s="69"/>
      <c r="I625" s="69"/>
    </row>
    <row r="626" spans="1:9" x14ac:dyDescent="0.2">
      <c r="A626" s="69"/>
      <c r="B626" s="69"/>
      <c r="C626" s="69"/>
      <c r="D626" s="69"/>
      <c r="E626" s="69"/>
      <c r="F626" s="69"/>
      <c r="G626" s="69"/>
      <c r="H626" s="69"/>
      <c r="I626" s="69"/>
    </row>
    <row r="627" spans="1:9" x14ac:dyDescent="0.2">
      <c r="A627" s="69"/>
      <c r="B627" s="69"/>
      <c r="C627" s="69"/>
      <c r="D627" s="69"/>
      <c r="E627" s="69"/>
      <c r="F627" s="69"/>
      <c r="G627" s="69"/>
      <c r="H627" s="69"/>
      <c r="I627" s="69"/>
    </row>
    <row r="628" spans="1:9" x14ac:dyDescent="0.2">
      <c r="A628" s="69"/>
      <c r="B628" s="69"/>
      <c r="C628" s="69"/>
      <c r="D628" s="69"/>
      <c r="E628" s="69"/>
      <c r="F628" s="69"/>
      <c r="G628" s="69"/>
      <c r="H628" s="69"/>
      <c r="I628" s="69"/>
    </row>
    <row r="629" spans="1:9" x14ac:dyDescent="0.2">
      <c r="A629" s="69"/>
      <c r="B629" s="69"/>
      <c r="C629" s="69"/>
      <c r="D629" s="69"/>
      <c r="E629" s="69"/>
      <c r="F629" s="69"/>
      <c r="G629" s="69"/>
      <c r="H629" s="69"/>
      <c r="I629" s="69"/>
    </row>
    <row r="630" spans="1:9" x14ac:dyDescent="0.2">
      <c r="A630" s="69"/>
      <c r="B630" s="69"/>
      <c r="C630" s="69"/>
      <c r="D630" s="69"/>
      <c r="E630" s="69"/>
      <c r="F630" s="69"/>
      <c r="G630" s="69"/>
      <c r="H630" s="69"/>
      <c r="I630" s="69"/>
    </row>
    <row r="631" spans="1:9" x14ac:dyDescent="0.2">
      <c r="A631" s="69"/>
      <c r="B631" s="69"/>
      <c r="C631" s="69"/>
      <c r="D631" s="69"/>
      <c r="E631" s="69"/>
      <c r="F631" s="69"/>
      <c r="G631" s="69"/>
      <c r="H631" s="69"/>
      <c r="I631" s="69"/>
    </row>
    <row r="632" spans="1:9" x14ac:dyDescent="0.2">
      <c r="A632" s="69"/>
      <c r="B632" s="69"/>
      <c r="C632" s="69"/>
      <c r="D632" s="69"/>
      <c r="E632" s="69"/>
      <c r="F632" s="69"/>
      <c r="G632" s="69"/>
      <c r="H632" s="69"/>
      <c r="I632" s="69"/>
    </row>
    <row r="633" spans="1:9" x14ac:dyDescent="0.2">
      <c r="A633" s="69"/>
      <c r="B633" s="69"/>
      <c r="C633" s="69"/>
      <c r="D633" s="69"/>
      <c r="E633" s="69"/>
      <c r="F633" s="69"/>
      <c r="G633" s="69"/>
      <c r="H633" s="69"/>
      <c r="I633" s="69"/>
    </row>
    <row r="634" spans="1:9" x14ac:dyDescent="0.2">
      <c r="A634" s="69"/>
      <c r="B634" s="69"/>
      <c r="C634" s="69"/>
      <c r="D634" s="69"/>
      <c r="E634" s="69"/>
      <c r="F634" s="69"/>
      <c r="G634" s="69"/>
      <c r="H634" s="69"/>
      <c r="I634" s="69"/>
    </row>
    <row r="635" spans="1:9" x14ac:dyDescent="0.2">
      <c r="A635" s="69"/>
      <c r="B635" s="69"/>
      <c r="C635" s="69"/>
      <c r="D635" s="69"/>
      <c r="E635" s="69"/>
      <c r="F635" s="69"/>
      <c r="G635" s="69"/>
      <c r="H635" s="69"/>
      <c r="I635" s="69"/>
    </row>
    <row r="636" spans="1:9" x14ac:dyDescent="0.2">
      <c r="A636" s="69"/>
      <c r="B636" s="69"/>
      <c r="C636" s="69"/>
      <c r="D636" s="69"/>
      <c r="E636" s="69"/>
      <c r="F636" s="69"/>
      <c r="G636" s="69"/>
      <c r="H636" s="69"/>
      <c r="I636" s="69"/>
    </row>
    <row r="637" spans="1:9" x14ac:dyDescent="0.2">
      <c r="A637" s="69"/>
      <c r="B637" s="69"/>
      <c r="C637" s="69"/>
      <c r="D637" s="69"/>
      <c r="E637" s="69"/>
      <c r="F637" s="69"/>
      <c r="G637" s="69"/>
      <c r="H637" s="69"/>
      <c r="I637" s="69"/>
    </row>
    <row r="638" spans="1:9" x14ac:dyDescent="0.2">
      <c r="A638" s="69"/>
      <c r="B638" s="69"/>
      <c r="C638" s="69"/>
      <c r="D638" s="69"/>
      <c r="E638" s="69"/>
      <c r="F638" s="69"/>
      <c r="G638" s="69"/>
      <c r="H638" s="69"/>
      <c r="I638" s="69"/>
    </row>
    <row r="639" spans="1:9" x14ac:dyDescent="0.2">
      <c r="A639" s="69"/>
      <c r="B639" s="69"/>
      <c r="C639" s="69"/>
      <c r="D639" s="69"/>
      <c r="E639" s="69"/>
      <c r="F639" s="69"/>
      <c r="G639" s="69"/>
      <c r="H639" s="69"/>
      <c r="I639" s="69"/>
    </row>
    <row r="640" spans="1:9" x14ac:dyDescent="0.2">
      <c r="A640" s="69"/>
      <c r="B640" s="69"/>
      <c r="C640" s="69"/>
      <c r="D640" s="69"/>
      <c r="E640" s="69"/>
      <c r="F640" s="69"/>
      <c r="G640" s="69"/>
      <c r="H640" s="69"/>
      <c r="I640" s="69"/>
    </row>
    <row r="641" spans="1:9" x14ac:dyDescent="0.2">
      <c r="A641" s="69"/>
      <c r="B641" s="69"/>
      <c r="C641" s="69"/>
      <c r="D641" s="69"/>
      <c r="E641" s="69"/>
      <c r="F641" s="69"/>
      <c r="G641" s="69"/>
      <c r="H641" s="69"/>
      <c r="I641" s="69"/>
    </row>
    <row r="642" spans="1:9" x14ac:dyDescent="0.2">
      <c r="A642" s="69"/>
      <c r="B642" s="69"/>
      <c r="C642" s="69"/>
      <c r="D642" s="69"/>
      <c r="E642" s="69"/>
      <c r="F642" s="69"/>
      <c r="G642" s="69"/>
      <c r="H642" s="69"/>
      <c r="I642" s="69"/>
    </row>
    <row r="643" spans="1:9" x14ac:dyDescent="0.2">
      <c r="A643" s="69"/>
      <c r="B643" s="69"/>
      <c r="C643" s="69"/>
      <c r="D643" s="69"/>
      <c r="E643" s="69"/>
      <c r="F643" s="69"/>
      <c r="G643" s="69"/>
      <c r="H643" s="69"/>
      <c r="I643" s="69"/>
    </row>
    <row r="644" spans="1:9" x14ac:dyDescent="0.2">
      <c r="A644" s="69"/>
      <c r="B644" s="69"/>
      <c r="C644" s="69"/>
      <c r="D644" s="69"/>
      <c r="E644" s="69"/>
      <c r="F644" s="69"/>
      <c r="G644" s="69"/>
      <c r="H644" s="69"/>
      <c r="I644" s="69"/>
    </row>
    <row r="645" spans="1:9" x14ac:dyDescent="0.2">
      <c r="A645" s="69"/>
      <c r="B645" s="69"/>
      <c r="C645" s="69"/>
      <c r="D645" s="69"/>
      <c r="E645" s="69"/>
      <c r="F645" s="69"/>
      <c r="G645" s="69"/>
      <c r="H645" s="69"/>
      <c r="I645" s="69"/>
    </row>
    <row r="646" spans="1:9" x14ac:dyDescent="0.2">
      <c r="A646" s="69"/>
      <c r="B646" s="69"/>
      <c r="C646" s="69"/>
      <c r="D646" s="69"/>
      <c r="E646" s="69"/>
      <c r="F646" s="69"/>
      <c r="G646" s="69"/>
      <c r="H646" s="69"/>
      <c r="I646" s="69"/>
    </row>
    <row r="647" spans="1:9" x14ac:dyDescent="0.2">
      <c r="A647" s="69"/>
      <c r="B647" s="69"/>
      <c r="C647" s="69"/>
      <c r="D647" s="69"/>
      <c r="E647" s="69"/>
      <c r="F647" s="69"/>
      <c r="G647" s="69"/>
      <c r="H647" s="69"/>
      <c r="I647" s="69"/>
    </row>
    <row r="648" spans="1:9" x14ac:dyDescent="0.2">
      <c r="A648" s="69"/>
      <c r="B648" s="69"/>
      <c r="C648" s="69"/>
      <c r="D648" s="69"/>
      <c r="E648" s="69"/>
      <c r="F648" s="69"/>
      <c r="G648" s="69"/>
      <c r="H648" s="69"/>
      <c r="I648" s="69"/>
    </row>
    <row r="649" spans="1:9" x14ac:dyDescent="0.2">
      <c r="A649" s="69"/>
      <c r="B649" s="69"/>
      <c r="C649" s="69"/>
      <c r="D649" s="69"/>
      <c r="E649" s="69"/>
      <c r="F649" s="69"/>
      <c r="G649" s="69"/>
      <c r="H649" s="69"/>
      <c r="I649" s="69"/>
    </row>
    <row r="650" spans="1:9" x14ac:dyDescent="0.2">
      <c r="A650" s="69"/>
      <c r="B650" s="69"/>
      <c r="C650" s="69"/>
      <c r="D650" s="69"/>
      <c r="E650" s="69"/>
      <c r="F650" s="69"/>
      <c r="G650" s="69"/>
      <c r="H650" s="69"/>
      <c r="I650" s="69"/>
    </row>
    <row r="651" spans="1:9" x14ac:dyDescent="0.2">
      <c r="A651" s="69"/>
      <c r="B651" s="69"/>
      <c r="C651" s="69"/>
      <c r="D651" s="69"/>
      <c r="E651" s="69"/>
      <c r="F651" s="69"/>
      <c r="G651" s="69"/>
      <c r="H651" s="69"/>
      <c r="I651" s="69"/>
    </row>
    <row r="652" spans="1:9" x14ac:dyDescent="0.2">
      <c r="A652" s="69"/>
      <c r="B652" s="69"/>
      <c r="C652" s="69"/>
      <c r="D652" s="69"/>
      <c r="E652" s="69"/>
      <c r="F652" s="69"/>
      <c r="G652" s="69"/>
      <c r="H652" s="69"/>
      <c r="I652" s="69"/>
    </row>
    <row r="653" spans="1:9" x14ac:dyDescent="0.2">
      <c r="A653" s="69"/>
      <c r="B653" s="69"/>
      <c r="C653" s="69"/>
      <c r="D653" s="69"/>
      <c r="E653" s="69"/>
      <c r="F653" s="69"/>
      <c r="G653" s="69"/>
      <c r="H653" s="69"/>
      <c r="I653" s="69"/>
    </row>
    <row r="654" spans="1:9" x14ac:dyDescent="0.2">
      <c r="A654" s="69"/>
      <c r="B654" s="69"/>
      <c r="C654" s="69"/>
      <c r="D654" s="69"/>
      <c r="E654" s="69"/>
      <c r="F654" s="69"/>
      <c r="G654" s="69"/>
      <c r="H654" s="69"/>
      <c r="I654" s="69"/>
    </row>
    <row r="655" spans="1:9" x14ac:dyDescent="0.2">
      <c r="A655" s="69"/>
      <c r="B655" s="69"/>
      <c r="C655" s="69"/>
      <c r="D655" s="69"/>
      <c r="E655" s="69"/>
      <c r="F655" s="69"/>
      <c r="G655" s="69"/>
      <c r="H655" s="69"/>
      <c r="I655" s="69"/>
    </row>
    <row r="656" spans="1:9" x14ac:dyDescent="0.2">
      <c r="A656" s="69"/>
      <c r="B656" s="69"/>
      <c r="C656" s="69"/>
      <c r="D656" s="69"/>
      <c r="E656" s="69"/>
      <c r="F656" s="69"/>
      <c r="G656" s="69"/>
      <c r="H656" s="69"/>
      <c r="I656" s="69"/>
    </row>
    <row r="657" spans="1:9" x14ac:dyDescent="0.2">
      <c r="A657" s="69"/>
      <c r="B657" s="69"/>
      <c r="C657" s="69"/>
      <c r="D657" s="69"/>
      <c r="E657" s="69"/>
      <c r="F657" s="69"/>
      <c r="G657" s="69"/>
      <c r="H657" s="69"/>
      <c r="I657" s="69"/>
    </row>
    <row r="658" spans="1:9" x14ac:dyDescent="0.2">
      <c r="A658" s="69"/>
      <c r="B658" s="69"/>
      <c r="C658" s="69"/>
      <c r="D658" s="69"/>
      <c r="E658" s="69"/>
      <c r="F658" s="69"/>
      <c r="G658" s="69"/>
      <c r="H658" s="69"/>
      <c r="I658" s="69"/>
    </row>
    <row r="659" spans="1:9" x14ac:dyDescent="0.2">
      <c r="A659" s="69"/>
      <c r="B659" s="69"/>
      <c r="C659" s="69"/>
      <c r="D659" s="69"/>
      <c r="E659" s="69"/>
      <c r="F659" s="69"/>
      <c r="G659" s="69"/>
      <c r="H659" s="69"/>
      <c r="I659" s="69"/>
    </row>
    <row r="660" spans="1:9" x14ac:dyDescent="0.2">
      <c r="A660" s="69"/>
      <c r="B660" s="69"/>
      <c r="C660" s="69"/>
      <c r="D660" s="69"/>
      <c r="E660" s="69"/>
      <c r="F660" s="69"/>
      <c r="G660" s="69"/>
      <c r="H660" s="69"/>
      <c r="I660" s="69"/>
    </row>
    <row r="661" spans="1:9" x14ac:dyDescent="0.2">
      <c r="A661" s="69"/>
      <c r="B661" s="69"/>
      <c r="C661" s="69"/>
      <c r="D661" s="69"/>
      <c r="E661" s="69"/>
      <c r="F661" s="69"/>
      <c r="G661" s="69"/>
      <c r="H661" s="69"/>
      <c r="I661" s="69"/>
    </row>
    <row r="662" spans="1:9" x14ac:dyDescent="0.2">
      <c r="A662" s="69"/>
      <c r="B662" s="69"/>
      <c r="C662" s="69"/>
      <c r="D662" s="69"/>
      <c r="E662" s="69"/>
      <c r="F662" s="69"/>
      <c r="G662" s="69"/>
      <c r="H662" s="69"/>
      <c r="I662" s="69"/>
    </row>
    <row r="663" spans="1:9" x14ac:dyDescent="0.2">
      <c r="A663" s="69"/>
      <c r="B663" s="69"/>
      <c r="C663" s="69"/>
      <c r="D663" s="69"/>
      <c r="E663" s="69"/>
      <c r="F663" s="69"/>
      <c r="G663" s="69"/>
      <c r="H663" s="69"/>
      <c r="I663" s="69"/>
    </row>
    <row r="664" spans="1:9" x14ac:dyDescent="0.2">
      <c r="A664" s="69"/>
      <c r="B664" s="69"/>
      <c r="C664" s="69"/>
      <c r="D664" s="69"/>
      <c r="E664" s="69"/>
      <c r="F664" s="69"/>
      <c r="G664" s="69"/>
      <c r="H664" s="69"/>
      <c r="I664" s="69"/>
    </row>
    <row r="665" spans="1:9" x14ac:dyDescent="0.2">
      <c r="A665" s="69"/>
      <c r="B665" s="69"/>
      <c r="C665" s="69"/>
      <c r="D665" s="69"/>
      <c r="E665" s="69"/>
      <c r="F665" s="69"/>
      <c r="G665" s="69"/>
      <c r="H665" s="69"/>
      <c r="I665" s="69"/>
    </row>
    <row r="666" spans="1:9" x14ac:dyDescent="0.2">
      <c r="A666" s="69"/>
      <c r="B666" s="69"/>
      <c r="C666" s="69"/>
      <c r="D666" s="69"/>
      <c r="E666" s="69"/>
      <c r="F666" s="69"/>
      <c r="G666" s="69"/>
      <c r="H666" s="69"/>
      <c r="I666" s="69"/>
    </row>
    <row r="667" spans="1:9" x14ac:dyDescent="0.2">
      <c r="A667" s="69"/>
      <c r="B667" s="69"/>
      <c r="C667" s="69"/>
      <c r="D667" s="69"/>
      <c r="E667" s="69"/>
      <c r="F667" s="69"/>
      <c r="G667" s="69"/>
      <c r="H667" s="69"/>
      <c r="I667" s="69"/>
    </row>
    <row r="668" spans="1:9" x14ac:dyDescent="0.2">
      <c r="A668" s="69"/>
      <c r="B668" s="69"/>
      <c r="C668" s="69"/>
      <c r="D668" s="69"/>
      <c r="E668" s="69"/>
      <c r="F668" s="69"/>
      <c r="G668" s="69"/>
      <c r="H668" s="69"/>
      <c r="I668" s="69"/>
    </row>
    <row r="669" spans="1:9" x14ac:dyDescent="0.2">
      <c r="A669" s="69"/>
      <c r="B669" s="69"/>
      <c r="C669" s="69"/>
      <c r="D669" s="69"/>
      <c r="E669" s="69"/>
      <c r="F669" s="69"/>
      <c r="G669" s="69"/>
      <c r="H669" s="69"/>
      <c r="I669" s="69"/>
    </row>
    <row r="670" spans="1:9" x14ac:dyDescent="0.2">
      <c r="A670" s="69"/>
      <c r="B670" s="69"/>
      <c r="C670" s="69"/>
      <c r="D670" s="69"/>
      <c r="E670" s="69"/>
      <c r="F670" s="69"/>
      <c r="G670" s="69"/>
      <c r="H670" s="69"/>
      <c r="I670" s="69"/>
    </row>
    <row r="671" spans="1:9" x14ac:dyDescent="0.2">
      <c r="A671" s="69"/>
      <c r="B671" s="69"/>
      <c r="C671" s="69"/>
      <c r="D671" s="69"/>
      <c r="E671" s="69"/>
      <c r="F671" s="69"/>
      <c r="G671" s="69"/>
      <c r="H671" s="69"/>
      <c r="I671" s="69"/>
    </row>
    <row r="672" spans="1:9" x14ac:dyDescent="0.2">
      <c r="A672" s="69"/>
      <c r="B672" s="69"/>
      <c r="C672" s="69"/>
      <c r="D672" s="69"/>
      <c r="E672" s="69"/>
      <c r="F672" s="69"/>
      <c r="G672" s="69"/>
      <c r="H672" s="69"/>
      <c r="I672" s="69"/>
    </row>
    <row r="673" spans="1:9" x14ac:dyDescent="0.2">
      <c r="A673" s="69"/>
      <c r="B673" s="69"/>
      <c r="C673" s="69"/>
      <c r="D673" s="69"/>
      <c r="E673" s="69"/>
      <c r="F673" s="69"/>
      <c r="G673" s="69"/>
      <c r="H673" s="69"/>
      <c r="I673" s="69"/>
    </row>
    <row r="674" spans="1:9" x14ac:dyDescent="0.2">
      <c r="A674" s="69"/>
      <c r="B674" s="69"/>
      <c r="C674" s="69"/>
      <c r="D674" s="69"/>
      <c r="E674" s="69"/>
      <c r="F674" s="69"/>
      <c r="G674" s="69"/>
      <c r="H674" s="69"/>
      <c r="I674" s="69"/>
    </row>
    <row r="675" spans="1:9" x14ac:dyDescent="0.2">
      <c r="A675" s="69"/>
      <c r="B675" s="69"/>
      <c r="C675" s="69"/>
      <c r="D675" s="69"/>
      <c r="E675" s="69"/>
      <c r="F675" s="69"/>
      <c r="G675" s="69"/>
      <c r="H675" s="69"/>
      <c r="I675" s="69"/>
    </row>
    <row r="676" spans="1:9" x14ac:dyDescent="0.2">
      <c r="A676" s="69"/>
      <c r="B676" s="69"/>
      <c r="C676" s="69"/>
      <c r="D676" s="69"/>
      <c r="E676" s="69"/>
      <c r="F676" s="69"/>
      <c r="G676" s="69"/>
      <c r="H676" s="69"/>
      <c r="I676" s="69"/>
    </row>
    <row r="677" spans="1:9" x14ac:dyDescent="0.2">
      <c r="A677" s="69"/>
      <c r="B677" s="69"/>
      <c r="C677" s="69"/>
      <c r="D677" s="69"/>
      <c r="E677" s="69"/>
      <c r="F677" s="69"/>
      <c r="G677" s="69"/>
      <c r="H677" s="69"/>
      <c r="I677" s="69"/>
    </row>
    <row r="678" spans="1:9" x14ac:dyDescent="0.2">
      <c r="A678" s="69"/>
      <c r="B678" s="69"/>
      <c r="C678" s="69"/>
      <c r="D678" s="69"/>
      <c r="E678" s="69"/>
      <c r="F678" s="69"/>
      <c r="G678" s="69"/>
      <c r="H678" s="69"/>
      <c r="I678" s="69"/>
    </row>
    <row r="679" spans="1:9" x14ac:dyDescent="0.2">
      <c r="A679" s="69"/>
      <c r="B679" s="69"/>
      <c r="C679" s="69"/>
      <c r="D679" s="69"/>
      <c r="E679" s="69"/>
      <c r="F679" s="69"/>
      <c r="G679" s="69"/>
      <c r="H679" s="69"/>
      <c r="I679" s="69"/>
    </row>
    <row r="680" spans="1:9" x14ac:dyDescent="0.2">
      <c r="A680" s="69"/>
      <c r="B680" s="69"/>
      <c r="C680" s="69"/>
      <c r="D680" s="69"/>
      <c r="E680" s="69"/>
      <c r="F680" s="69"/>
      <c r="G680" s="69"/>
      <c r="H680" s="69"/>
      <c r="I680" s="69"/>
    </row>
    <row r="681" spans="1:9" x14ac:dyDescent="0.2">
      <c r="A681" s="69"/>
      <c r="B681" s="69"/>
      <c r="C681" s="69"/>
      <c r="D681" s="69"/>
      <c r="E681" s="69"/>
      <c r="F681" s="69"/>
      <c r="G681" s="69"/>
      <c r="H681" s="69"/>
      <c r="I681" s="69"/>
    </row>
    <row r="682" spans="1:9" x14ac:dyDescent="0.2">
      <c r="A682" s="69"/>
      <c r="B682" s="69"/>
      <c r="C682" s="69"/>
      <c r="D682" s="69"/>
      <c r="E682" s="69"/>
      <c r="F682" s="69"/>
      <c r="G682" s="69"/>
      <c r="H682" s="69"/>
      <c r="I682" s="69"/>
    </row>
    <row r="683" spans="1:9" x14ac:dyDescent="0.2">
      <c r="A683" s="69"/>
      <c r="B683" s="69"/>
      <c r="C683" s="69"/>
      <c r="D683" s="69"/>
      <c r="E683" s="69"/>
      <c r="F683" s="69"/>
      <c r="G683" s="69"/>
      <c r="H683" s="69"/>
      <c r="I683" s="69"/>
    </row>
    <row r="684" spans="1:9" x14ac:dyDescent="0.2">
      <c r="A684" s="69"/>
      <c r="B684" s="69"/>
      <c r="C684" s="69"/>
      <c r="D684" s="69"/>
      <c r="E684" s="69"/>
      <c r="F684" s="69"/>
      <c r="G684" s="69"/>
      <c r="H684" s="69"/>
      <c r="I684" s="69"/>
    </row>
    <row r="685" spans="1:9" x14ac:dyDescent="0.2">
      <c r="A685" s="69"/>
      <c r="B685" s="69"/>
      <c r="C685" s="69"/>
      <c r="D685" s="69"/>
      <c r="E685" s="69"/>
      <c r="F685" s="69"/>
      <c r="G685" s="69"/>
      <c r="H685" s="69"/>
      <c r="I685" s="69"/>
    </row>
    <row r="686" spans="1:9" x14ac:dyDescent="0.2">
      <c r="A686" s="69"/>
      <c r="B686" s="69"/>
      <c r="C686" s="69"/>
      <c r="D686" s="69"/>
      <c r="E686" s="69"/>
      <c r="F686" s="69"/>
      <c r="G686" s="69"/>
      <c r="H686" s="69"/>
      <c r="I686" s="69"/>
    </row>
    <row r="687" spans="1:9" x14ac:dyDescent="0.2">
      <c r="A687" s="69"/>
      <c r="B687" s="69"/>
      <c r="C687" s="69"/>
      <c r="D687" s="69"/>
      <c r="E687" s="69"/>
      <c r="F687" s="69"/>
      <c r="G687" s="69"/>
      <c r="H687" s="69"/>
      <c r="I687" s="69"/>
    </row>
    <row r="688" spans="1:9" x14ac:dyDescent="0.2">
      <c r="A688" s="69"/>
      <c r="B688" s="69"/>
      <c r="C688" s="69"/>
      <c r="D688" s="69"/>
      <c r="E688" s="69"/>
      <c r="F688" s="69"/>
      <c r="G688" s="69"/>
      <c r="H688" s="69"/>
      <c r="I688" s="69"/>
    </row>
    <row r="689" spans="1:9" x14ac:dyDescent="0.2">
      <c r="A689" s="69"/>
      <c r="B689" s="69"/>
      <c r="C689" s="69"/>
      <c r="D689" s="69"/>
      <c r="E689" s="69"/>
      <c r="F689" s="69"/>
      <c r="G689" s="69"/>
      <c r="H689" s="69"/>
      <c r="I689" s="69"/>
    </row>
    <row r="690" spans="1:9" x14ac:dyDescent="0.2">
      <c r="A690" s="69"/>
      <c r="B690" s="69"/>
      <c r="C690" s="69"/>
      <c r="D690" s="69"/>
      <c r="E690" s="69"/>
      <c r="F690" s="69"/>
      <c r="G690" s="69"/>
      <c r="H690" s="69"/>
      <c r="I690" s="69"/>
    </row>
    <row r="691" spans="1:9" x14ac:dyDescent="0.2">
      <c r="A691" s="69"/>
      <c r="B691" s="69"/>
      <c r="C691" s="69"/>
      <c r="D691" s="69"/>
      <c r="E691" s="69"/>
      <c r="F691" s="69"/>
      <c r="G691" s="69"/>
      <c r="H691" s="69"/>
      <c r="I691" s="69"/>
    </row>
    <row r="692" spans="1:9" x14ac:dyDescent="0.2">
      <c r="A692" s="69"/>
      <c r="B692" s="69"/>
      <c r="C692" s="69"/>
      <c r="D692" s="69"/>
      <c r="E692" s="69"/>
      <c r="F692" s="69"/>
      <c r="G692" s="69"/>
      <c r="H692" s="69"/>
      <c r="I692" s="69"/>
    </row>
    <row r="693" spans="1:9" x14ac:dyDescent="0.2">
      <c r="A693" s="69"/>
      <c r="B693" s="69"/>
      <c r="C693" s="69"/>
      <c r="D693" s="69"/>
      <c r="E693" s="69"/>
      <c r="F693" s="69"/>
      <c r="G693" s="69"/>
      <c r="H693" s="69"/>
      <c r="I693" s="69"/>
    </row>
    <row r="694" spans="1:9" x14ac:dyDescent="0.2">
      <c r="A694" s="69"/>
      <c r="B694" s="69"/>
      <c r="C694" s="69"/>
      <c r="D694" s="69"/>
      <c r="E694" s="69"/>
      <c r="F694" s="69"/>
      <c r="G694" s="69"/>
      <c r="H694" s="69"/>
      <c r="I694" s="69"/>
    </row>
    <row r="695" spans="1:9" x14ac:dyDescent="0.2">
      <c r="A695" s="69"/>
      <c r="B695" s="69"/>
      <c r="C695" s="69"/>
      <c r="D695" s="69"/>
      <c r="E695" s="69"/>
      <c r="F695" s="69"/>
      <c r="G695" s="69"/>
      <c r="H695" s="69"/>
      <c r="I695" s="69"/>
    </row>
    <row r="696" spans="1:9" x14ac:dyDescent="0.2">
      <c r="A696" s="69"/>
      <c r="B696" s="69"/>
      <c r="C696" s="69"/>
      <c r="D696" s="69"/>
      <c r="E696" s="69"/>
      <c r="F696" s="69"/>
      <c r="G696" s="69"/>
      <c r="H696" s="69"/>
      <c r="I696" s="69"/>
    </row>
    <row r="697" spans="1:9" x14ac:dyDescent="0.2">
      <c r="A697" s="69"/>
      <c r="B697" s="69"/>
      <c r="C697" s="69"/>
      <c r="D697" s="69"/>
      <c r="E697" s="69"/>
      <c r="F697" s="69"/>
      <c r="G697" s="69"/>
      <c r="H697" s="69"/>
      <c r="I697" s="69"/>
    </row>
    <row r="698" spans="1:9" x14ac:dyDescent="0.2">
      <c r="A698" s="69"/>
      <c r="B698" s="69"/>
      <c r="C698" s="69"/>
      <c r="D698" s="69"/>
      <c r="E698" s="69"/>
      <c r="F698" s="69"/>
      <c r="G698" s="69"/>
      <c r="H698" s="69"/>
      <c r="I698" s="69"/>
    </row>
    <row r="699" spans="1:9" x14ac:dyDescent="0.2">
      <c r="A699" s="69"/>
      <c r="B699" s="69"/>
      <c r="C699" s="69"/>
      <c r="D699" s="69"/>
      <c r="E699" s="69"/>
      <c r="F699" s="69"/>
      <c r="G699" s="69"/>
      <c r="H699" s="69"/>
      <c r="I699" s="69"/>
    </row>
    <row r="700" spans="1:9" x14ac:dyDescent="0.2">
      <c r="A700" s="69"/>
      <c r="B700" s="69"/>
      <c r="C700" s="69"/>
      <c r="D700" s="69"/>
      <c r="E700" s="69"/>
      <c r="F700" s="69"/>
      <c r="G700" s="69"/>
      <c r="H700" s="69"/>
      <c r="I700" s="69"/>
    </row>
    <row r="701" spans="1:9" x14ac:dyDescent="0.2">
      <c r="A701" s="69"/>
      <c r="B701" s="69"/>
      <c r="C701" s="69"/>
      <c r="D701" s="69"/>
      <c r="E701" s="69"/>
      <c r="F701" s="69"/>
      <c r="G701" s="69"/>
      <c r="H701" s="69"/>
      <c r="I701" s="69"/>
    </row>
    <row r="702" spans="1:9" x14ac:dyDescent="0.2">
      <c r="A702" s="69"/>
      <c r="B702" s="69"/>
      <c r="C702" s="69"/>
      <c r="D702" s="69"/>
      <c r="E702" s="69"/>
      <c r="F702" s="69"/>
      <c r="G702" s="69"/>
      <c r="H702" s="69"/>
      <c r="I702" s="69"/>
    </row>
    <row r="703" spans="1:9" x14ac:dyDescent="0.2">
      <c r="A703" s="69"/>
      <c r="B703" s="69"/>
      <c r="C703" s="69"/>
      <c r="D703" s="69"/>
      <c r="E703" s="69"/>
      <c r="F703" s="69"/>
      <c r="G703" s="69"/>
      <c r="H703" s="69"/>
      <c r="I703" s="69"/>
    </row>
    <row r="704" spans="1:9" x14ac:dyDescent="0.2">
      <c r="A704" s="69"/>
      <c r="B704" s="69"/>
      <c r="C704" s="69"/>
      <c r="D704" s="69"/>
      <c r="E704" s="69"/>
      <c r="F704" s="69"/>
      <c r="G704" s="69"/>
      <c r="H704" s="69"/>
      <c r="I704" s="69"/>
    </row>
    <row r="705" spans="1:9" x14ac:dyDescent="0.2">
      <c r="A705" s="69"/>
      <c r="B705" s="69"/>
      <c r="C705" s="69"/>
      <c r="D705" s="69"/>
      <c r="E705" s="69"/>
      <c r="F705" s="69"/>
      <c r="G705" s="69"/>
      <c r="H705" s="69"/>
      <c r="I705" s="69"/>
    </row>
    <row r="706" spans="1:9" x14ac:dyDescent="0.2">
      <c r="A706" s="69"/>
      <c r="B706" s="69"/>
      <c r="C706" s="69"/>
      <c r="D706" s="69"/>
      <c r="E706" s="69"/>
      <c r="F706" s="69"/>
      <c r="G706" s="69"/>
      <c r="H706" s="69"/>
      <c r="I706" s="69"/>
    </row>
    <row r="707" spans="1:9" x14ac:dyDescent="0.2">
      <c r="A707" s="69"/>
      <c r="B707" s="69"/>
      <c r="C707" s="69"/>
      <c r="D707" s="69"/>
      <c r="E707" s="69"/>
      <c r="F707" s="69"/>
      <c r="G707" s="69"/>
      <c r="H707" s="69"/>
      <c r="I707" s="69"/>
    </row>
    <row r="708" spans="1:9" x14ac:dyDescent="0.2">
      <c r="A708" s="69"/>
      <c r="B708" s="69"/>
      <c r="C708" s="69"/>
      <c r="D708" s="69"/>
      <c r="E708" s="69"/>
      <c r="F708" s="69"/>
      <c r="G708" s="69"/>
      <c r="H708" s="69"/>
      <c r="I708" s="69"/>
    </row>
    <row r="709" spans="1:9" x14ac:dyDescent="0.2">
      <c r="A709" s="69"/>
      <c r="B709" s="69"/>
      <c r="C709" s="69"/>
      <c r="D709" s="69"/>
      <c r="E709" s="69"/>
      <c r="F709" s="69"/>
      <c r="G709" s="69"/>
      <c r="H709" s="69"/>
      <c r="I709" s="69"/>
    </row>
    <row r="710" spans="1:9" x14ac:dyDescent="0.2">
      <c r="A710" s="69"/>
      <c r="B710" s="69"/>
      <c r="C710" s="69"/>
      <c r="D710" s="69"/>
      <c r="E710" s="69"/>
      <c r="F710" s="69"/>
      <c r="G710" s="69"/>
      <c r="H710" s="69"/>
      <c r="I710" s="69"/>
    </row>
    <row r="711" spans="1:9" x14ac:dyDescent="0.2">
      <c r="A711" s="69"/>
      <c r="B711" s="69"/>
      <c r="C711" s="69"/>
      <c r="D711" s="69"/>
      <c r="E711" s="69"/>
      <c r="F711" s="69"/>
      <c r="G711" s="69"/>
      <c r="H711" s="69"/>
      <c r="I711" s="69"/>
    </row>
    <row r="712" spans="1:9" x14ac:dyDescent="0.2">
      <c r="A712" s="69"/>
      <c r="B712" s="69"/>
      <c r="C712" s="69"/>
      <c r="D712" s="69"/>
      <c r="E712" s="69"/>
      <c r="F712" s="69"/>
      <c r="G712" s="69"/>
      <c r="H712" s="69"/>
      <c r="I712" s="69"/>
    </row>
    <row r="713" spans="1:9" x14ac:dyDescent="0.2">
      <c r="A713" s="69"/>
      <c r="B713" s="69"/>
      <c r="C713" s="69"/>
      <c r="D713" s="69"/>
      <c r="E713" s="69"/>
      <c r="F713" s="69"/>
      <c r="G713" s="69"/>
      <c r="H713" s="69"/>
      <c r="I713" s="69"/>
    </row>
    <row r="714" spans="1:9" x14ac:dyDescent="0.2">
      <c r="A714" s="69"/>
      <c r="B714" s="69"/>
      <c r="C714" s="69"/>
      <c r="D714" s="69"/>
      <c r="E714" s="69"/>
      <c r="F714" s="69"/>
      <c r="G714" s="69"/>
      <c r="H714" s="69"/>
      <c r="I714" s="69"/>
    </row>
    <row r="715" spans="1:9" x14ac:dyDescent="0.2">
      <c r="A715" s="69"/>
      <c r="B715" s="69"/>
      <c r="C715" s="69"/>
      <c r="D715" s="69"/>
      <c r="E715" s="69"/>
      <c r="F715" s="69"/>
      <c r="G715" s="69"/>
      <c r="H715" s="69"/>
      <c r="I715" s="69"/>
    </row>
    <row r="716" spans="1:9" x14ac:dyDescent="0.2">
      <c r="A716" s="69"/>
      <c r="B716" s="69"/>
      <c r="C716" s="69"/>
      <c r="D716" s="69"/>
      <c r="E716" s="69"/>
      <c r="F716" s="69"/>
      <c r="G716" s="69"/>
      <c r="H716" s="69"/>
      <c r="I716" s="69"/>
    </row>
    <row r="717" spans="1:9" x14ac:dyDescent="0.2">
      <c r="A717" s="69"/>
      <c r="B717" s="69"/>
      <c r="C717" s="69"/>
      <c r="D717" s="69"/>
      <c r="E717" s="69"/>
      <c r="F717" s="69"/>
      <c r="G717" s="69"/>
      <c r="H717" s="69"/>
      <c r="I717" s="69"/>
    </row>
    <row r="718" spans="1:9" x14ac:dyDescent="0.2">
      <c r="A718" s="69"/>
      <c r="B718" s="69"/>
      <c r="C718" s="69"/>
      <c r="D718" s="69"/>
      <c r="E718" s="69"/>
      <c r="F718" s="69"/>
      <c r="G718" s="69"/>
      <c r="H718" s="69"/>
      <c r="I718" s="69"/>
    </row>
    <row r="719" spans="1:9" x14ac:dyDescent="0.2">
      <c r="A719" s="69"/>
      <c r="B719" s="69"/>
      <c r="C719" s="69"/>
      <c r="D719" s="69"/>
      <c r="E719" s="69"/>
      <c r="F719" s="69"/>
      <c r="G719" s="69"/>
      <c r="H719" s="69"/>
      <c r="I719" s="69"/>
    </row>
    <row r="720" spans="1:9" x14ac:dyDescent="0.2">
      <c r="A720" s="69"/>
      <c r="B720" s="69"/>
      <c r="C720" s="69"/>
      <c r="D720" s="69"/>
      <c r="E720" s="69"/>
      <c r="F720" s="69"/>
      <c r="G720" s="69"/>
      <c r="H720" s="69"/>
      <c r="I720" s="69"/>
    </row>
    <row r="721" spans="1:9" x14ac:dyDescent="0.2">
      <c r="A721" s="69"/>
      <c r="B721" s="69"/>
      <c r="C721" s="69"/>
      <c r="D721" s="69"/>
      <c r="E721" s="69"/>
      <c r="F721" s="69"/>
      <c r="G721" s="69"/>
      <c r="H721" s="69"/>
      <c r="I721" s="69"/>
    </row>
    <row r="722" spans="1:9" x14ac:dyDescent="0.2">
      <c r="A722" s="69"/>
      <c r="B722" s="69"/>
      <c r="C722" s="69"/>
      <c r="D722" s="69"/>
      <c r="E722" s="69"/>
      <c r="F722" s="69"/>
      <c r="G722" s="69"/>
      <c r="H722" s="69"/>
      <c r="I722" s="69"/>
    </row>
    <row r="723" spans="1:9" x14ac:dyDescent="0.2">
      <c r="A723" s="69"/>
      <c r="B723" s="69"/>
      <c r="C723" s="69"/>
      <c r="D723" s="69"/>
      <c r="E723" s="69"/>
      <c r="F723" s="69"/>
      <c r="G723" s="69"/>
      <c r="H723" s="69"/>
      <c r="I723" s="69"/>
    </row>
    <row r="724" spans="1:9" x14ac:dyDescent="0.2">
      <c r="A724" s="69"/>
      <c r="B724" s="69"/>
      <c r="C724" s="69"/>
      <c r="D724" s="69"/>
      <c r="E724" s="69"/>
      <c r="F724" s="69"/>
      <c r="G724" s="69"/>
      <c r="H724" s="69"/>
      <c r="I724" s="69"/>
    </row>
    <row r="725" spans="1:9" x14ac:dyDescent="0.2">
      <c r="A725" s="69"/>
      <c r="B725" s="69"/>
      <c r="C725" s="69"/>
      <c r="D725" s="69"/>
      <c r="E725" s="69"/>
      <c r="F725" s="69"/>
      <c r="G725" s="69"/>
      <c r="H725" s="69"/>
      <c r="I725" s="69"/>
    </row>
    <row r="726" spans="1:9" x14ac:dyDescent="0.2">
      <c r="A726" s="69"/>
      <c r="B726" s="69"/>
      <c r="C726" s="69"/>
      <c r="D726" s="69"/>
      <c r="E726" s="69"/>
      <c r="F726" s="69"/>
      <c r="G726" s="69"/>
      <c r="H726" s="69"/>
      <c r="I726" s="69"/>
    </row>
    <row r="727" spans="1:9" x14ac:dyDescent="0.2">
      <c r="A727" s="69"/>
      <c r="B727" s="69"/>
      <c r="C727" s="69"/>
      <c r="D727" s="69"/>
      <c r="E727" s="69"/>
      <c r="F727" s="69"/>
      <c r="G727" s="69"/>
      <c r="H727" s="69"/>
      <c r="I727" s="69"/>
    </row>
    <row r="728" spans="1:9" x14ac:dyDescent="0.2">
      <c r="A728" s="69"/>
      <c r="B728" s="69"/>
      <c r="C728" s="69"/>
      <c r="D728" s="69"/>
      <c r="E728" s="69"/>
      <c r="F728" s="69"/>
      <c r="G728" s="69"/>
      <c r="H728" s="69"/>
      <c r="I728" s="69"/>
    </row>
    <row r="729" spans="1:9" x14ac:dyDescent="0.2">
      <c r="A729" s="69"/>
      <c r="B729" s="69"/>
      <c r="C729" s="69"/>
      <c r="D729" s="69"/>
      <c r="E729" s="69"/>
      <c r="F729" s="69"/>
      <c r="G729" s="69"/>
      <c r="H729" s="69"/>
      <c r="I729" s="69"/>
    </row>
    <row r="730" spans="1:9" x14ac:dyDescent="0.2">
      <c r="A730" s="69"/>
      <c r="B730" s="69"/>
      <c r="C730" s="69"/>
      <c r="D730" s="69"/>
      <c r="E730" s="69"/>
      <c r="F730" s="69"/>
      <c r="G730" s="69"/>
      <c r="H730" s="69"/>
      <c r="I730" s="69"/>
    </row>
    <row r="731" spans="1:9" x14ac:dyDescent="0.2">
      <c r="A731" s="69"/>
      <c r="B731" s="69"/>
      <c r="C731" s="69"/>
      <c r="D731" s="69"/>
      <c r="E731" s="69"/>
      <c r="F731" s="69"/>
      <c r="G731" s="69"/>
      <c r="H731" s="69"/>
      <c r="I731" s="69"/>
    </row>
    <row r="732" spans="1:9" x14ac:dyDescent="0.2">
      <c r="A732" s="69"/>
      <c r="B732" s="69"/>
      <c r="C732" s="69"/>
      <c r="D732" s="69"/>
      <c r="E732" s="69"/>
      <c r="F732" s="69"/>
      <c r="G732" s="69"/>
      <c r="H732" s="69"/>
      <c r="I732" s="69"/>
    </row>
  </sheetData>
  <mergeCells count="25">
    <mergeCell ref="A48:C48"/>
    <mergeCell ref="F48:I48"/>
    <mergeCell ref="A35:I35"/>
    <mergeCell ref="A36:A38"/>
    <mergeCell ref="B36:D36"/>
    <mergeCell ref="E36:G36"/>
    <mergeCell ref="H36:J36"/>
    <mergeCell ref="C37:D37"/>
    <mergeCell ref="F37:G37"/>
    <mergeCell ref="I37:J37"/>
    <mergeCell ref="B38:C38"/>
    <mergeCell ref="E38:F38"/>
    <mergeCell ref="H38:I38"/>
    <mergeCell ref="A1:I1"/>
    <mergeCell ref="A2:I2"/>
    <mergeCell ref="A3:A5"/>
    <mergeCell ref="B3:D3"/>
    <mergeCell ref="E3:G3"/>
    <mergeCell ref="H3:J3"/>
    <mergeCell ref="C4:D4"/>
    <mergeCell ref="F4:G4"/>
    <mergeCell ref="I4:J4"/>
    <mergeCell ref="B5:C5"/>
    <mergeCell ref="E5:F5"/>
    <mergeCell ref="H5:I5"/>
  </mergeCells>
  <pageMargins left="0.59055118110236227" right="0.59055118110236227" top="0.74803149606299213" bottom="0.74803149606299213" header="0.31496062992125984" footer="0.31496062992125984"/>
  <pageSetup paperSize="9" orientation="landscape" r:id="rId1"/>
  <headerFooter>
    <oddHeader>&amp;LWydział Statystycznej Informacji Zarządczej
DEPARTAMENT STRATEGII I FUNDUSZY EUROPEJSKICH&amp;R&amp;D</oddHeader>
    <oddFooter>&amp;R&amp;P</oddFooter>
  </headerFooter>
  <rowBreaks count="1" manualBreakCount="1">
    <brk id="2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4"/>
  <sheetViews>
    <sheetView tabSelected="1" showWhiteSpace="0" view="pageLayout" zoomScaleNormal="130" workbookViewId="0">
      <selection activeCell="B13" sqref="B13"/>
    </sheetView>
  </sheetViews>
  <sheetFormatPr defaultRowHeight="12.75" x14ac:dyDescent="0.2"/>
  <cols>
    <col min="1" max="1" width="49.6640625" style="31" customWidth="1"/>
    <col min="2" max="2" width="14.1640625" style="31" customWidth="1"/>
    <col min="3" max="3" width="14.33203125" style="39" customWidth="1"/>
    <col min="4" max="4" width="14.83203125" style="39" customWidth="1"/>
    <col min="5" max="6" width="14.1640625" style="39" customWidth="1"/>
    <col min="7" max="7" width="15.33203125" style="39" customWidth="1"/>
    <col min="8" max="9" width="14.1640625" style="39" customWidth="1"/>
    <col min="10" max="10" width="15.1640625" style="21" customWidth="1"/>
    <col min="11" max="11" width="1.1640625" style="21" customWidth="1"/>
    <col min="12" max="16384" width="9.33203125" style="21"/>
  </cols>
  <sheetData>
    <row r="2" spans="1:11" ht="15" customHeight="1" x14ac:dyDescent="0.25">
      <c r="A2" s="137" t="s">
        <v>1</v>
      </c>
      <c r="B2" s="137"/>
      <c r="C2" s="137"/>
      <c r="D2" s="137"/>
      <c r="E2" s="137"/>
      <c r="F2" s="137"/>
      <c r="G2" s="137"/>
      <c r="H2" s="137"/>
      <c r="I2" s="137"/>
    </row>
    <row r="3" spans="1:11" ht="15" customHeight="1" x14ac:dyDescent="0.2">
      <c r="A3" s="120" t="s">
        <v>220</v>
      </c>
      <c r="B3" s="119"/>
      <c r="C3" s="119"/>
      <c r="D3" s="119"/>
      <c r="E3" s="119"/>
      <c r="F3" s="119"/>
      <c r="G3" s="119"/>
      <c r="H3" s="119"/>
      <c r="I3" s="119"/>
    </row>
    <row r="4" spans="1:11" ht="21" customHeight="1" x14ac:dyDescent="0.2">
      <c r="A4" s="138" t="s">
        <v>2</v>
      </c>
      <c r="B4" s="123" t="s">
        <v>3</v>
      </c>
      <c r="C4" s="123"/>
      <c r="D4" s="123"/>
      <c r="E4" s="124" t="s">
        <v>4</v>
      </c>
      <c r="F4" s="125"/>
      <c r="G4" s="126"/>
      <c r="H4" s="124" t="s">
        <v>5</v>
      </c>
      <c r="I4" s="125"/>
      <c r="J4" s="126"/>
    </row>
    <row r="5" spans="1:11" ht="14.25" customHeight="1" x14ac:dyDescent="0.2">
      <c r="A5" s="138"/>
      <c r="B5" s="115" t="s">
        <v>217</v>
      </c>
      <c r="C5" s="123" t="s">
        <v>218</v>
      </c>
      <c r="D5" s="123"/>
      <c r="E5" s="115" t="s">
        <v>217</v>
      </c>
      <c r="F5" s="123" t="s">
        <v>218</v>
      </c>
      <c r="G5" s="123"/>
      <c r="H5" s="115" t="s">
        <v>217</v>
      </c>
      <c r="I5" s="123" t="s">
        <v>218</v>
      </c>
      <c r="J5" s="123"/>
    </row>
    <row r="6" spans="1:11" ht="15" customHeight="1" x14ac:dyDescent="0.2">
      <c r="A6" s="138"/>
      <c r="B6" s="123" t="s">
        <v>6</v>
      </c>
      <c r="C6" s="123"/>
      <c r="D6" s="111" t="s">
        <v>219</v>
      </c>
      <c r="E6" s="123" t="s">
        <v>6</v>
      </c>
      <c r="F6" s="123"/>
      <c r="G6" s="111" t="s">
        <v>219</v>
      </c>
      <c r="H6" s="123" t="s">
        <v>6</v>
      </c>
      <c r="I6" s="123"/>
      <c r="J6" s="111" t="s">
        <v>219</v>
      </c>
    </row>
    <row r="7" spans="1:11" ht="27.75" customHeight="1" x14ac:dyDescent="0.2">
      <c r="A7" s="48" t="s">
        <v>7</v>
      </c>
      <c r="B7" s="49">
        <v>3610621</v>
      </c>
      <c r="C7" s="49">
        <v>3812451</v>
      </c>
      <c r="D7" s="50">
        <v>105.58989713957793</v>
      </c>
      <c r="E7" s="49">
        <v>3733141</v>
      </c>
      <c r="F7" s="49">
        <v>3757625</v>
      </c>
      <c r="G7" s="50">
        <v>100.65585521682679</v>
      </c>
      <c r="H7" s="49">
        <v>2321650</v>
      </c>
      <c r="I7" s="49">
        <v>2299729</v>
      </c>
      <c r="J7" s="50">
        <v>99.055800831305319</v>
      </c>
    </row>
    <row r="8" spans="1:11" ht="32.25" customHeight="1" thickBot="1" x14ac:dyDescent="0.25">
      <c r="A8" s="51" t="s">
        <v>8</v>
      </c>
      <c r="B8" s="52">
        <v>28997</v>
      </c>
      <c r="C8" s="52">
        <v>30212</v>
      </c>
      <c r="D8" s="53">
        <v>104.19008862985827</v>
      </c>
      <c r="E8" s="52">
        <v>28267</v>
      </c>
      <c r="F8" s="52">
        <v>27697</v>
      </c>
      <c r="G8" s="53">
        <v>97.983514345349704</v>
      </c>
      <c r="H8" s="52">
        <v>32879</v>
      </c>
      <c r="I8" s="52">
        <v>35763</v>
      </c>
      <c r="J8" s="53">
        <v>108.77155631253991</v>
      </c>
      <c r="K8" s="84"/>
    </row>
    <row r="9" spans="1:11" ht="29.25" customHeight="1" thickTop="1" thickBot="1" x14ac:dyDescent="0.25">
      <c r="A9" s="54" t="s">
        <v>9</v>
      </c>
      <c r="B9" s="55">
        <v>8651</v>
      </c>
      <c r="C9" s="55">
        <v>8736</v>
      </c>
      <c r="D9" s="56">
        <v>100.9825453704774</v>
      </c>
      <c r="E9" s="55">
        <v>7983</v>
      </c>
      <c r="F9" s="55">
        <v>8161</v>
      </c>
      <c r="G9" s="56">
        <v>102.22973819366153</v>
      </c>
      <c r="H9" s="55">
        <v>3214</v>
      </c>
      <c r="I9" s="55">
        <v>3388</v>
      </c>
      <c r="J9" s="56">
        <v>105.41381456129433</v>
      </c>
    </row>
    <row r="10" spans="1:11" ht="26.25" thickTop="1" x14ac:dyDescent="0.2">
      <c r="A10" s="15" t="s">
        <v>10</v>
      </c>
      <c r="B10" s="6">
        <v>950</v>
      </c>
      <c r="C10" s="6">
        <v>939</v>
      </c>
      <c r="D10" s="95">
        <v>98.84210526315789</v>
      </c>
      <c r="E10" s="6">
        <v>780</v>
      </c>
      <c r="F10" s="6">
        <v>843</v>
      </c>
      <c r="G10" s="95">
        <v>108.07692307692308</v>
      </c>
      <c r="H10" s="6">
        <v>590</v>
      </c>
      <c r="I10" s="6">
        <v>598</v>
      </c>
      <c r="J10" s="95">
        <v>101.35593220338983</v>
      </c>
    </row>
    <row r="11" spans="1:11" ht="25.5" x14ac:dyDescent="0.2">
      <c r="A11" s="25" t="s">
        <v>11</v>
      </c>
      <c r="B11" s="6">
        <v>114</v>
      </c>
      <c r="C11" s="6">
        <v>96</v>
      </c>
      <c r="D11" s="95">
        <v>84.21052631578948</v>
      </c>
      <c r="E11" s="6">
        <v>82</v>
      </c>
      <c r="F11" s="6">
        <v>89</v>
      </c>
      <c r="G11" s="95">
        <v>108.53658536585365</v>
      </c>
      <c r="H11" s="6">
        <v>57</v>
      </c>
      <c r="I11" s="6">
        <v>44</v>
      </c>
      <c r="J11" s="95">
        <v>77.192982456140356</v>
      </c>
    </row>
    <row r="12" spans="1:11" ht="42" x14ac:dyDescent="0.2">
      <c r="A12" s="27" t="s">
        <v>12</v>
      </c>
      <c r="B12" s="6">
        <v>24</v>
      </c>
      <c r="C12" s="6">
        <v>23</v>
      </c>
      <c r="D12" s="95">
        <v>95.833333333333329</v>
      </c>
      <c r="E12" s="6">
        <v>17</v>
      </c>
      <c r="F12" s="6">
        <v>26</v>
      </c>
      <c r="G12" s="95">
        <v>152.94117647058823</v>
      </c>
      <c r="H12" s="6">
        <v>13</v>
      </c>
      <c r="I12" s="6">
        <v>8</v>
      </c>
      <c r="J12" s="95">
        <v>61.53846153846154</v>
      </c>
    </row>
    <row r="13" spans="1:11" x14ac:dyDescent="0.2">
      <c r="A13" s="28" t="s">
        <v>13</v>
      </c>
      <c r="B13" s="6">
        <v>90</v>
      </c>
      <c r="C13" s="6">
        <v>73</v>
      </c>
      <c r="D13" s="95">
        <v>81.111111111111114</v>
      </c>
      <c r="E13" s="6">
        <v>65</v>
      </c>
      <c r="F13" s="6">
        <v>63</v>
      </c>
      <c r="G13" s="95">
        <v>96.92307692307692</v>
      </c>
      <c r="H13" s="6">
        <v>44</v>
      </c>
      <c r="I13" s="6">
        <v>36</v>
      </c>
      <c r="J13" s="95">
        <v>81.818181818181813</v>
      </c>
    </row>
    <row r="14" spans="1:11" x14ac:dyDescent="0.2">
      <c r="A14" s="8" t="s">
        <v>14</v>
      </c>
      <c r="B14" s="6">
        <v>1695</v>
      </c>
      <c r="C14" s="6">
        <v>1694</v>
      </c>
      <c r="D14" s="95">
        <v>99.941002949852503</v>
      </c>
      <c r="E14" s="6">
        <v>1603</v>
      </c>
      <c r="F14" s="6">
        <v>1693</v>
      </c>
      <c r="G14" s="95">
        <v>105.61447286338117</v>
      </c>
      <c r="H14" s="6">
        <v>310</v>
      </c>
      <c r="I14" s="6">
        <v>288</v>
      </c>
      <c r="J14" s="95">
        <v>92.903225806451616</v>
      </c>
    </row>
    <row r="15" spans="1:11" x14ac:dyDescent="0.2">
      <c r="A15" s="7" t="s">
        <v>15</v>
      </c>
      <c r="B15" s="6">
        <v>478</v>
      </c>
      <c r="C15" s="6">
        <v>509</v>
      </c>
      <c r="D15" s="95">
        <v>106.48535564853556</v>
      </c>
      <c r="E15" s="6">
        <v>437</v>
      </c>
      <c r="F15" s="6">
        <v>453</v>
      </c>
      <c r="G15" s="95">
        <v>103.66132723112128</v>
      </c>
      <c r="H15" s="6">
        <v>264</v>
      </c>
      <c r="I15" s="6">
        <v>292</v>
      </c>
      <c r="J15" s="95">
        <v>110.60606060606061</v>
      </c>
    </row>
    <row r="16" spans="1:11" x14ac:dyDescent="0.2">
      <c r="A16" s="29" t="s">
        <v>16</v>
      </c>
      <c r="B16" s="6"/>
      <c r="C16" s="6"/>
      <c r="D16" s="95"/>
      <c r="E16" s="6"/>
      <c r="F16" s="6"/>
      <c r="G16" s="95"/>
      <c r="H16" s="6"/>
      <c r="I16" s="6"/>
      <c r="J16" s="95"/>
    </row>
    <row r="17" spans="1:10" x14ac:dyDescent="0.2">
      <c r="A17" s="30" t="s">
        <v>17</v>
      </c>
      <c r="B17" s="6">
        <v>0</v>
      </c>
      <c r="C17" s="6">
        <v>11</v>
      </c>
      <c r="D17" s="95" t="s">
        <v>184</v>
      </c>
      <c r="E17" s="6">
        <v>1</v>
      </c>
      <c r="F17" s="6">
        <v>11</v>
      </c>
      <c r="G17" s="95">
        <v>1100</v>
      </c>
      <c r="H17" s="6">
        <v>0</v>
      </c>
      <c r="I17" s="6">
        <v>0</v>
      </c>
      <c r="J17" s="95" t="s">
        <v>184</v>
      </c>
    </row>
    <row r="18" spans="1:10" ht="25.5" x14ac:dyDescent="0.2">
      <c r="A18" s="15" t="s">
        <v>18</v>
      </c>
      <c r="B18" s="6">
        <v>138</v>
      </c>
      <c r="C18" s="6">
        <v>124</v>
      </c>
      <c r="D18" s="95">
        <v>89.85507246376811</v>
      </c>
      <c r="E18" s="6">
        <v>126</v>
      </c>
      <c r="F18" s="6">
        <v>117</v>
      </c>
      <c r="G18" s="95">
        <v>92.857142857142861</v>
      </c>
      <c r="H18" s="6">
        <v>19</v>
      </c>
      <c r="I18" s="6">
        <v>18</v>
      </c>
      <c r="J18" s="95">
        <v>94.736842105263165</v>
      </c>
    </row>
    <row r="19" spans="1:10" ht="25.5" x14ac:dyDescent="0.2">
      <c r="A19" s="15" t="s">
        <v>192</v>
      </c>
      <c r="B19" s="6">
        <v>5085</v>
      </c>
      <c r="C19" s="6">
        <v>5182</v>
      </c>
      <c r="D19" s="95">
        <v>101.90757128810226</v>
      </c>
      <c r="E19" s="6">
        <v>4789</v>
      </c>
      <c r="F19" s="6">
        <v>4793</v>
      </c>
      <c r="G19" s="95">
        <v>100.08352474420548</v>
      </c>
      <c r="H19" s="6">
        <v>1826</v>
      </c>
      <c r="I19" s="6">
        <v>1985</v>
      </c>
      <c r="J19" s="95">
        <v>108.70755750273823</v>
      </c>
    </row>
    <row r="20" spans="1:10" x14ac:dyDescent="0.2">
      <c r="A20" s="7" t="s">
        <v>19</v>
      </c>
      <c r="B20" s="6">
        <v>165</v>
      </c>
      <c r="C20" s="6">
        <v>173</v>
      </c>
      <c r="D20" s="95">
        <v>104.84848484848484</v>
      </c>
      <c r="E20" s="6">
        <v>124</v>
      </c>
      <c r="F20" s="6">
        <v>153</v>
      </c>
      <c r="G20" s="95">
        <v>123.38709677419355</v>
      </c>
      <c r="H20" s="6">
        <v>153</v>
      </c>
      <c r="I20" s="6">
        <v>163</v>
      </c>
      <c r="J20" s="95">
        <v>106.53594771241831</v>
      </c>
    </row>
    <row r="21" spans="1:10" ht="25.5" x14ac:dyDescent="0.2">
      <c r="A21" s="5" t="s">
        <v>191</v>
      </c>
      <c r="B21" s="6">
        <v>140</v>
      </c>
      <c r="C21" s="6">
        <v>115</v>
      </c>
      <c r="D21" s="95">
        <v>82.142857142857139</v>
      </c>
      <c r="E21" s="6">
        <v>124</v>
      </c>
      <c r="F21" s="6">
        <v>109</v>
      </c>
      <c r="G21" s="95">
        <v>87.903225806451616</v>
      </c>
      <c r="H21" s="6">
        <v>52</v>
      </c>
      <c r="I21" s="6">
        <v>44</v>
      </c>
      <c r="J21" s="95">
        <v>84.615384615384613</v>
      </c>
    </row>
    <row r="22" spans="1:10" x14ac:dyDescent="0.2">
      <c r="A22" s="139" t="s">
        <v>21</v>
      </c>
      <c r="B22" s="139"/>
      <c r="C22" s="139"/>
      <c r="D22" s="139"/>
      <c r="E22" s="139"/>
      <c r="F22" s="139"/>
      <c r="G22" s="139"/>
      <c r="H22" s="139"/>
      <c r="I22" s="139"/>
    </row>
    <row r="23" spans="1:10" ht="28.5" customHeight="1" thickBot="1" x14ac:dyDescent="0.25">
      <c r="A23" s="57" t="s">
        <v>22</v>
      </c>
      <c r="B23" s="58">
        <v>9911</v>
      </c>
      <c r="C23" s="58">
        <v>11273</v>
      </c>
      <c r="D23" s="59">
        <v>113.74230652810009</v>
      </c>
      <c r="E23" s="58">
        <v>9149</v>
      </c>
      <c r="F23" s="58">
        <v>10058</v>
      </c>
      <c r="G23" s="59">
        <v>109.93551207782271</v>
      </c>
      <c r="H23" s="58">
        <v>7945</v>
      </c>
      <c r="I23" s="58">
        <v>10609</v>
      </c>
      <c r="J23" s="59">
        <v>133.53052234109504</v>
      </c>
    </row>
    <row r="24" spans="1:10" ht="28.5" thickTop="1" x14ac:dyDescent="0.2">
      <c r="A24" s="15" t="s">
        <v>23</v>
      </c>
      <c r="B24" s="12">
        <v>3923</v>
      </c>
      <c r="C24" s="12">
        <v>4414</v>
      </c>
      <c r="D24" s="96">
        <v>112.515931684935</v>
      </c>
      <c r="E24" s="12">
        <v>3457</v>
      </c>
      <c r="F24" s="12">
        <v>3726</v>
      </c>
      <c r="G24" s="96">
        <v>107.78131327740816</v>
      </c>
      <c r="H24" s="12">
        <v>5539</v>
      </c>
      <c r="I24" s="12">
        <v>7566</v>
      </c>
      <c r="J24" s="96">
        <v>136.59505325871095</v>
      </c>
    </row>
    <row r="25" spans="1:10" ht="15" x14ac:dyDescent="0.2">
      <c r="A25" s="5" t="s">
        <v>24</v>
      </c>
      <c r="B25" s="12">
        <v>4549</v>
      </c>
      <c r="C25" s="12">
        <v>5227</v>
      </c>
      <c r="D25" s="96">
        <v>114.90437458782149</v>
      </c>
      <c r="E25" s="12">
        <v>4394</v>
      </c>
      <c r="F25" s="12">
        <v>4882</v>
      </c>
      <c r="G25" s="96">
        <v>111.10605370960401</v>
      </c>
      <c r="H25" s="12">
        <v>1731</v>
      </c>
      <c r="I25" s="12">
        <v>2274</v>
      </c>
      <c r="J25" s="96">
        <v>131.36915077989602</v>
      </c>
    </row>
    <row r="26" spans="1:10" x14ac:dyDescent="0.2">
      <c r="A26" s="15" t="s">
        <v>25</v>
      </c>
      <c r="B26" s="12">
        <v>178</v>
      </c>
      <c r="C26" s="12">
        <v>244</v>
      </c>
      <c r="D26" s="96">
        <v>137.07865168539325</v>
      </c>
      <c r="E26" s="12">
        <v>196</v>
      </c>
      <c r="F26" s="12">
        <v>249</v>
      </c>
      <c r="G26" s="96">
        <v>127.04081632653062</v>
      </c>
      <c r="H26" s="12">
        <v>52</v>
      </c>
      <c r="I26" s="12">
        <v>71</v>
      </c>
      <c r="J26" s="96">
        <v>136.53846153846155</v>
      </c>
    </row>
    <row r="27" spans="1:10" x14ac:dyDescent="0.2">
      <c r="A27" s="8" t="s">
        <v>26</v>
      </c>
      <c r="B27" s="12">
        <v>457</v>
      </c>
      <c r="C27" s="12">
        <v>405</v>
      </c>
      <c r="D27" s="96">
        <v>88.621444201312912</v>
      </c>
      <c r="E27" s="12">
        <v>371</v>
      </c>
      <c r="F27" s="12">
        <v>335</v>
      </c>
      <c r="G27" s="96">
        <v>90.296495956873315</v>
      </c>
      <c r="H27" s="12">
        <v>325</v>
      </c>
      <c r="I27" s="12">
        <v>309</v>
      </c>
      <c r="J27" s="96">
        <v>95.07692307692308</v>
      </c>
    </row>
    <row r="28" spans="1:10" ht="27.75" x14ac:dyDescent="0.2">
      <c r="A28" s="31" t="s">
        <v>27</v>
      </c>
      <c r="B28" s="12">
        <v>4</v>
      </c>
      <c r="C28" s="12">
        <v>15</v>
      </c>
      <c r="D28" s="96">
        <v>375</v>
      </c>
      <c r="E28" s="12">
        <v>5</v>
      </c>
      <c r="F28" s="12">
        <v>10</v>
      </c>
      <c r="G28" s="96">
        <v>200</v>
      </c>
      <c r="H28" s="12">
        <v>5</v>
      </c>
      <c r="I28" s="12">
        <v>12</v>
      </c>
      <c r="J28" s="96">
        <v>240</v>
      </c>
    </row>
    <row r="29" spans="1:10" x14ac:dyDescent="0.2">
      <c r="A29" s="15" t="s">
        <v>190</v>
      </c>
      <c r="B29" s="12">
        <v>800</v>
      </c>
      <c r="C29" s="12">
        <v>968</v>
      </c>
      <c r="D29" s="96">
        <v>121</v>
      </c>
      <c r="E29" s="12">
        <v>726</v>
      </c>
      <c r="F29" s="12">
        <v>856</v>
      </c>
      <c r="G29" s="96">
        <v>117.90633608815428</v>
      </c>
      <c r="H29" s="12">
        <v>293</v>
      </c>
      <c r="I29" s="12">
        <v>377</v>
      </c>
      <c r="J29" s="96">
        <v>128.66894197952217</v>
      </c>
    </row>
    <row r="30" spans="1:10" ht="36" customHeight="1" thickBot="1" x14ac:dyDescent="0.25">
      <c r="A30" s="57" t="s">
        <v>29</v>
      </c>
      <c r="B30" s="58">
        <v>262</v>
      </c>
      <c r="C30" s="58">
        <v>266</v>
      </c>
      <c r="D30" s="59">
        <v>101.52671755725191</v>
      </c>
      <c r="E30" s="58">
        <v>240</v>
      </c>
      <c r="F30" s="58">
        <v>297</v>
      </c>
      <c r="G30" s="59">
        <v>123.75</v>
      </c>
      <c r="H30" s="58">
        <v>252</v>
      </c>
      <c r="I30" s="58">
        <v>266</v>
      </c>
      <c r="J30" s="59">
        <v>105.55555555555556</v>
      </c>
    </row>
    <row r="31" spans="1:10" ht="26.25" thickTop="1" x14ac:dyDescent="0.2">
      <c r="A31" s="7" t="s">
        <v>30</v>
      </c>
      <c r="B31" s="12">
        <v>103</v>
      </c>
      <c r="C31" s="12">
        <v>90</v>
      </c>
      <c r="D31" s="96">
        <v>87.378640776699029</v>
      </c>
      <c r="E31" s="12">
        <v>84</v>
      </c>
      <c r="F31" s="12">
        <v>103</v>
      </c>
      <c r="G31" s="96">
        <v>122.61904761904762</v>
      </c>
      <c r="H31" s="12">
        <v>160</v>
      </c>
      <c r="I31" s="12">
        <v>168</v>
      </c>
      <c r="J31" s="96">
        <v>105</v>
      </c>
    </row>
    <row r="32" spans="1:10" x14ac:dyDescent="0.2">
      <c r="A32" s="5" t="s">
        <v>31</v>
      </c>
      <c r="B32" s="12">
        <v>91</v>
      </c>
      <c r="C32" s="33">
        <v>113</v>
      </c>
      <c r="D32" s="98">
        <v>124.17582417582418</v>
      </c>
      <c r="E32" s="12">
        <v>95</v>
      </c>
      <c r="F32" s="33">
        <v>120</v>
      </c>
      <c r="G32" s="98">
        <v>126.31578947368421</v>
      </c>
      <c r="H32" s="12">
        <v>41</v>
      </c>
      <c r="I32" s="33">
        <v>57</v>
      </c>
      <c r="J32" s="98">
        <v>139.02439024390245</v>
      </c>
    </row>
    <row r="33" spans="1:10" x14ac:dyDescent="0.2">
      <c r="A33" s="5" t="s">
        <v>32</v>
      </c>
      <c r="B33" s="12">
        <v>27</v>
      </c>
      <c r="C33" s="33">
        <v>28</v>
      </c>
      <c r="D33" s="98">
        <v>103.70370370370371</v>
      </c>
      <c r="E33" s="12">
        <v>23</v>
      </c>
      <c r="F33" s="33">
        <v>42</v>
      </c>
      <c r="G33" s="98">
        <v>182.60869565217391</v>
      </c>
      <c r="H33" s="12">
        <v>22</v>
      </c>
      <c r="I33" s="33">
        <v>18</v>
      </c>
      <c r="J33" s="98">
        <v>81.818181818181813</v>
      </c>
    </row>
    <row r="34" spans="1:10" x14ac:dyDescent="0.2">
      <c r="A34" s="8" t="s">
        <v>33</v>
      </c>
      <c r="B34" s="12">
        <v>25</v>
      </c>
      <c r="C34" s="33">
        <v>20</v>
      </c>
      <c r="D34" s="98">
        <v>80</v>
      </c>
      <c r="E34" s="12">
        <v>27</v>
      </c>
      <c r="F34" s="33">
        <v>20</v>
      </c>
      <c r="G34" s="98">
        <v>74.074074074074076</v>
      </c>
      <c r="H34" s="12">
        <v>20</v>
      </c>
      <c r="I34" s="33">
        <v>17</v>
      </c>
      <c r="J34" s="98">
        <v>85</v>
      </c>
    </row>
    <row r="35" spans="1:10" ht="25.5" x14ac:dyDescent="0.2">
      <c r="A35" s="34" t="s">
        <v>34</v>
      </c>
      <c r="B35" s="33">
        <v>0</v>
      </c>
      <c r="C35" s="33">
        <v>0</v>
      </c>
      <c r="D35" s="97" t="s">
        <v>184</v>
      </c>
      <c r="E35" s="33">
        <v>0</v>
      </c>
      <c r="F35" s="33">
        <v>1</v>
      </c>
      <c r="G35" s="97" t="s">
        <v>184</v>
      </c>
      <c r="H35" s="33">
        <v>0</v>
      </c>
      <c r="I35" s="33">
        <v>0</v>
      </c>
      <c r="J35" s="97" t="s">
        <v>184</v>
      </c>
    </row>
    <row r="36" spans="1:10" x14ac:dyDescent="0.2">
      <c r="A36" s="15" t="s">
        <v>190</v>
      </c>
      <c r="B36" s="12">
        <v>16</v>
      </c>
      <c r="C36" s="33">
        <v>15</v>
      </c>
      <c r="D36" s="98">
        <v>93.75</v>
      </c>
      <c r="E36" s="12">
        <v>11</v>
      </c>
      <c r="F36" s="33">
        <v>11</v>
      </c>
      <c r="G36" s="98">
        <v>100</v>
      </c>
      <c r="H36" s="12">
        <v>9</v>
      </c>
      <c r="I36" s="33">
        <v>6</v>
      </c>
      <c r="J36" s="98">
        <v>66.666666666666671</v>
      </c>
    </row>
    <row r="37" spans="1:10" ht="27.75" customHeight="1" thickBot="1" x14ac:dyDescent="0.25">
      <c r="A37" s="57" t="s">
        <v>36</v>
      </c>
      <c r="B37" s="58">
        <v>6581</v>
      </c>
      <c r="C37" s="58">
        <v>7169</v>
      </c>
      <c r="D37" s="59">
        <v>108.93481233855037</v>
      </c>
      <c r="E37" s="58">
        <v>8180</v>
      </c>
      <c r="F37" s="58">
        <v>6340</v>
      </c>
      <c r="G37" s="59">
        <v>77.506112469437653</v>
      </c>
      <c r="H37" s="58">
        <v>17694</v>
      </c>
      <c r="I37" s="58">
        <v>16034</v>
      </c>
      <c r="J37" s="59">
        <v>90.618288685430088</v>
      </c>
    </row>
    <row r="38" spans="1:10" ht="26.25" thickTop="1" x14ac:dyDescent="0.2">
      <c r="A38" s="15" t="s">
        <v>37</v>
      </c>
      <c r="B38" s="6">
        <v>5419</v>
      </c>
      <c r="C38" s="6">
        <v>5973</v>
      </c>
      <c r="D38" s="96">
        <v>110.22328842959956</v>
      </c>
      <c r="E38" s="6">
        <v>7155</v>
      </c>
      <c r="F38" s="6">
        <v>5236</v>
      </c>
      <c r="G38" s="96">
        <v>73.179594689028647</v>
      </c>
      <c r="H38" s="6">
        <v>17127</v>
      </c>
      <c r="I38" s="6">
        <v>15411</v>
      </c>
      <c r="J38" s="96">
        <v>89.980732177263974</v>
      </c>
    </row>
    <row r="39" spans="1:10" x14ac:dyDescent="0.2">
      <c r="A39" s="5" t="s">
        <v>38</v>
      </c>
      <c r="B39" s="6">
        <v>746</v>
      </c>
      <c r="C39" s="6">
        <v>791</v>
      </c>
      <c r="D39" s="96">
        <v>106.03217158176943</v>
      </c>
      <c r="E39" s="6">
        <v>648</v>
      </c>
      <c r="F39" s="6">
        <v>762</v>
      </c>
      <c r="G39" s="96">
        <v>117.5925925925926</v>
      </c>
      <c r="H39" s="6">
        <v>335</v>
      </c>
      <c r="I39" s="6">
        <v>359</v>
      </c>
      <c r="J39" s="96">
        <v>107.16417910447761</v>
      </c>
    </row>
    <row r="40" spans="1:10" x14ac:dyDescent="0.2">
      <c r="A40" s="15" t="s">
        <v>39</v>
      </c>
      <c r="B40" s="6">
        <v>3</v>
      </c>
      <c r="C40" s="6">
        <v>4</v>
      </c>
      <c r="D40" s="96">
        <v>133.33333333333334</v>
      </c>
      <c r="E40" s="6">
        <v>3</v>
      </c>
      <c r="F40" s="6">
        <v>5</v>
      </c>
      <c r="G40" s="96">
        <v>166.66666666666666</v>
      </c>
      <c r="H40" s="6">
        <v>2</v>
      </c>
      <c r="I40" s="6">
        <v>2</v>
      </c>
      <c r="J40" s="96">
        <v>100</v>
      </c>
    </row>
    <row r="41" spans="1:10" x14ac:dyDescent="0.2">
      <c r="A41" s="8" t="s">
        <v>40</v>
      </c>
      <c r="B41" s="6">
        <v>367</v>
      </c>
      <c r="C41" s="6">
        <v>368</v>
      </c>
      <c r="D41" s="96">
        <v>100.27247956403269</v>
      </c>
      <c r="E41" s="6">
        <v>329</v>
      </c>
      <c r="F41" s="6">
        <v>305</v>
      </c>
      <c r="G41" s="96">
        <v>92.705167173252278</v>
      </c>
      <c r="H41" s="6">
        <v>214</v>
      </c>
      <c r="I41" s="6">
        <v>250</v>
      </c>
      <c r="J41" s="96">
        <v>116.82242990654206</v>
      </c>
    </row>
    <row r="42" spans="1:10" ht="25.5" x14ac:dyDescent="0.2">
      <c r="A42" s="34" t="s">
        <v>41</v>
      </c>
      <c r="B42" s="6">
        <v>4</v>
      </c>
      <c r="C42" s="6">
        <v>1</v>
      </c>
      <c r="D42" s="96">
        <v>25</v>
      </c>
      <c r="E42" s="6">
        <v>5</v>
      </c>
      <c r="F42" s="6">
        <v>1</v>
      </c>
      <c r="G42" s="96">
        <v>20</v>
      </c>
      <c r="H42" s="6">
        <v>3</v>
      </c>
      <c r="I42" s="6">
        <v>1</v>
      </c>
      <c r="J42" s="96">
        <v>33.333333333333336</v>
      </c>
    </row>
    <row r="43" spans="1:10" x14ac:dyDescent="0.2">
      <c r="A43" s="15" t="s">
        <v>190</v>
      </c>
      <c r="B43" s="6">
        <v>42</v>
      </c>
      <c r="C43" s="6">
        <v>32</v>
      </c>
      <c r="D43" s="96">
        <v>76.19047619047619</v>
      </c>
      <c r="E43" s="6">
        <v>40</v>
      </c>
      <c r="F43" s="6">
        <v>31</v>
      </c>
      <c r="G43" s="96">
        <v>77.5</v>
      </c>
      <c r="H43" s="6">
        <v>13</v>
      </c>
      <c r="I43" s="6">
        <v>11</v>
      </c>
      <c r="J43" s="96">
        <v>84.615384615384613</v>
      </c>
    </row>
    <row r="44" spans="1:10" x14ac:dyDescent="0.2">
      <c r="A44" s="140" t="s">
        <v>35</v>
      </c>
      <c r="B44" s="140"/>
      <c r="C44" s="140"/>
      <c r="D44" s="140"/>
      <c r="E44" s="140"/>
      <c r="F44" s="140"/>
      <c r="G44" s="140"/>
      <c r="H44" s="140"/>
      <c r="I44" s="140"/>
    </row>
    <row r="45" spans="1:10" ht="27.75" customHeight="1" thickBot="1" x14ac:dyDescent="0.25">
      <c r="A45" s="57" t="s">
        <v>42</v>
      </c>
      <c r="B45" s="58">
        <v>3592</v>
      </c>
      <c r="C45" s="58">
        <v>2768</v>
      </c>
      <c r="D45" s="59">
        <v>77.060133630289528</v>
      </c>
      <c r="E45" s="58">
        <v>2715</v>
      </c>
      <c r="F45" s="58">
        <v>2841</v>
      </c>
      <c r="G45" s="59">
        <v>104.64088397790056</v>
      </c>
      <c r="H45" s="58">
        <v>3774</v>
      </c>
      <c r="I45" s="58">
        <v>5466</v>
      </c>
      <c r="J45" s="59">
        <v>144.83306836248013</v>
      </c>
    </row>
    <row r="46" spans="1:10" ht="26.25" thickTop="1" x14ac:dyDescent="0.2">
      <c r="A46" s="15" t="s">
        <v>43</v>
      </c>
      <c r="B46" s="6">
        <v>782</v>
      </c>
      <c r="C46" s="6">
        <v>949</v>
      </c>
      <c r="D46" s="96">
        <v>121.35549872122762</v>
      </c>
      <c r="E46" s="6">
        <v>715</v>
      </c>
      <c r="F46" s="6">
        <v>799</v>
      </c>
      <c r="G46" s="96">
        <v>111.74825174825175</v>
      </c>
      <c r="H46" s="6">
        <v>1387</v>
      </c>
      <c r="I46" s="6">
        <v>1850</v>
      </c>
      <c r="J46" s="96">
        <v>133.38139870223503</v>
      </c>
    </row>
    <row r="47" spans="1:10" x14ac:dyDescent="0.2">
      <c r="A47" s="8" t="s">
        <v>44</v>
      </c>
      <c r="B47" s="6">
        <v>2372</v>
      </c>
      <c r="C47" s="6">
        <v>1537</v>
      </c>
      <c r="D47" s="96">
        <v>64.797639123102869</v>
      </c>
      <c r="E47" s="6">
        <v>1793</v>
      </c>
      <c r="F47" s="6">
        <v>1758</v>
      </c>
      <c r="G47" s="96">
        <v>98.047964305633016</v>
      </c>
      <c r="H47" s="6">
        <v>2001</v>
      </c>
      <c r="I47" s="6">
        <v>3457</v>
      </c>
      <c r="J47" s="96">
        <v>172.76361819090454</v>
      </c>
    </row>
    <row r="48" spans="1:10" x14ac:dyDescent="0.2">
      <c r="A48" s="15" t="s">
        <v>45</v>
      </c>
      <c r="B48" s="6">
        <v>10</v>
      </c>
      <c r="C48" s="6">
        <v>31</v>
      </c>
      <c r="D48" s="96">
        <v>310</v>
      </c>
      <c r="E48" s="6">
        <v>13</v>
      </c>
      <c r="F48" s="6">
        <v>32</v>
      </c>
      <c r="G48" s="96">
        <v>246.15384615384616</v>
      </c>
      <c r="H48" s="6">
        <v>3</v>
      </c>
      <c r="I48" s="6">
        <v>8</v>
      </c>
      <c r="J48" s="95">
        <v>266.66666666666669</v>
      </c>
    </row>
    <row r="49" spans="1:10" x14ac:dyDescent="0.2">
      <c r="A49" s="8" t="s">
        <v>46</v>
      </c>
      <c r="B49" s="6">
        <v>351</v>
      </c>
      <c r="C49" s="6">
        <v>162</v>
      </c>
      <c r="D49" s="96">
        <v>46.153846153846153</v>
      </c>
      <c r="E49" s="6">
        <v>125</v>
      </c>
      <c r="F49" s="6">
        <v>177</v>
      </c>
      <c r="G49" s="96">
        <v>141.6</v>
      </c>
      <c r="H49" s="6">
        <v>325</v>
      </c>
      <c r="I49" s="6">
        <v>102</v>
      </c>
      <c r="J49" s="96">
        <v>31.384615384615383</v>
      </c>
    </row>
    <row r="50" spans="1:10" ht="25.5" x14ac:dyDescent="0.2">
      <c r="A50" s="34" t="s">
        <v>196</v>
      </c>
      <c r="B50" s="6">
        <v>3</v>
      </c>
      <c r="C50" s="6">
        <v>1</v>
      </c>
      <c r="D50" s="96">
        <v>33.333333333333336</v>
      </c>
      <c r="E50" s="6">
        <v>3</v>
      </c>
      <c r="F50" s="6">
        <v>3</v>
      </c>
      <c r="G50" s="95">
        <v>100</v>
      </c>
      <c r="H50" s="6">
        <v>2</v>
      </c>
      <c r="I50" s="6">
        <v>0</v>
      </c>
      <c r="J50" s="95">
        <v>0</v>
      </c>
    </row>
    <row r="51" spans="1:10" x14ac:dyDescent="0.2">
      <c r="A51" s="15" t="s">
        <v>190</v>
      </c>
      <c r="B51" s="6">
        <v>74</v>
      </c>
      <c r="C51" s="6">
        <v>88</v>
      </c>
      <c r="D51" s="96">
        <v>118.91891891891892</v>
      </c>
      <c r="E51" s="6">
        <v>66</v>
      </c>
      <c r="F51" s="6">
        <v>72</v>
      </c>
      <c r="G51" s="96">
        <v>109.09090909090909</v>
      </c>
      <c r="H51" s="6">
        <v>56</v>
      </c>
      <c r="I51" s="6">
        <v>49</v>
      </c>
      <c r="J51" s="95">
        <v>87.5</v>
      </c>
    </row>
    <row r="52" spans="1:10" ht="29.25" customHeight="1" thickBot="1" x14ac:dyDescent="0.25">
      <c r="A52" s="51" t="s">
        <v>47</v>
      </c>
      <c r="B52" s="52">
        <v>241404</v>
      </c>
      <c r="C52" s="52">
        <v>227466</v>
      </c>
      <c r="D52" s="53">
        <v>94.22627628374012</v>
      </c>
      <c r="E52" s="52">
        <v>240335</v>
      </c>
      <c r="F52" s="52">
        <v>231063</v>
      </c>
      <c r="G52" s="53">
        <v>96.142051719474907</v>
      </c>
      <c r="H52" s="52">
        <v>296766</v>
      </c>
      <c r="I52" s="52">
        <v>282797</v>
      </c>
      <c r="J52" s="53">
        <v>95.29292439160821</v>
      </c>
    </row>
    <row r="53" spans="1:10" ht="30" customHeight="1" thickTop="1" thickBot="1" x14ac:dyDescent="0.25">
      <c r="A53" s="54" t="s">
        <v>48</v>
      </c>
      <c r="B53" s="55">
        <v>97414</v>
      </c>
      <c r="C53" s="55">
        <v>96890</v>
      </c>
      <c r="D53" s="56">
        <v>99.4620896380397</v>
      </c>
      <c r="E53" s="55">
        <v>93994</v>
      </c>
      <c r="F53" s="55">
        <v>94690</v>
      </c>
      <c r="G53" s="56">
        <v>100.74047279613592</v>
      </c>
      <c r="H53" s="55">
        <v>45016</v>
      </c>
      <c r="I53" s="55">
        <v>41986</v>
      </c>
      <c r="J53" s="56">
        <v>93.269059889816958</v>
      </c>
    </row>
    <row r="54" spans="1:10" ht="13.5" thickTop="1" x14ac:dyDescent="0.2">
      <c r="A54" s="15" t="s">
        <v>49</v>
      </c>
      <c r="B54" s="6">
        <v>2333</v>
      </c>
      <c r="C54" s="6">
        <v>2238</v>
      </c>
      <c r="D54" s="95">
        <v>95.927989712816114</v>
      </c>
      <c r="E54" s="6">
        <v>2224</v>
      </c>
      <c r="F54" s="6">
        <v>2207</v>
      </c>
      <c r="G54" s="95">
        <v>99.235611510791372</v>
      </c>
      <c r="H54" s="6">
        <v>6057</v>
      </c>
      <c r="I54" s="6">
        <v>5718</v>
      </c>
      <c r="J54" s="95">
        <v>94.403169886082225</v>
      </c>
    </row>
    <row r="55" spans="1:10" ht="25.5" x14ac:dyDescent="0.2">
      <c r="A55" s="35" t="s">
        <v>195</v>
      </c>
      <c r="B55" s="16">
        <v>0</v>
      </c>
      <c r="C55" s="16">
        <v>0</v>
      </c>
      <c r="D55" s="99" t="s">
        <v>184</v>
      </c>
      <c r="E55" s="16">
        <v>0</v>
      </c>
      <c r="F55" s="16">
        <v>0</v>
      </c>
      <c r="G55" s="99" t="s">
        <v>184</v>
      </c>
      <c r="H55" s="16">
        <v>0</v>
      </c>
      <c r="I55" s="16">
        <v>0</v>
      </c>
      <c r="J55" s="99" t="s">
        <v>184</v>
      </c>
    </row>
    <row r="56" spans="1:10" ht="66.75" customHeight="1" x14ac:dyDescent="0.2">
      <c r="A56" s="7" t="s">
        <v>52</v>
      </c>
      <c r="B56" s="6">
        <v>35732</v>
      </c>
      <c r="C56" s="6">
        <v>33849</v>
      </c>
      <c r="D56" s="95">
        <v>94.730213813948282</v>
      </c>
      <c r="E56" s="6">
        <v>34622</v>
      </c>
      <c r="F56" s="6">
        <v>32608</v>
      </c>
      <c r="G56" s="95">
        <v>94.182889492230373</v>
      </c>
      <c r="H56" s="6">
        <v>15723</v>
      </c>
      <c r="I56" s="6">
        <v>14602</v>
      </c>
      <c r="J56" s="95">
        <v>92.87031736945876</v>
      </c>
    </row>
    <row r="57" spans="1:10" ht="39" customHeight="1" x14ac:dyDescent="0.2">
      <c r="A57" s="8" t="s">
        <v>53</v>
      </c>
      <c r="B57" s="6">
        <v>8189</v>
      </c>
      <c r="C57" s="6">
        <v>7348</v>
      </c>
      <c r="D57" s="95">
        <v>89.730125778483327</v>
      </c>
      <c r="E57" s="6">
        <v>8162</v>
      </c>
      <c r="F57" s="6">
        <v>7164</v>
      </c>
      <c r="G57" s="95">
        <v>87.772604753736829</v>
      </c>
      <c r="H57" s="6">
        <v>1119</v>
      </c>
      <c r="I57" s="6">
        <v>1089</v>
      </c>
      <c r="J57" s="95">
        <v>97.31903485254692</v>
      </c>
    </row>
    <row r="58" spans="1:10" ht="25.5" x14ac:dyDescent="0.2">
      <c r="A58" s="7" t="s">
        <v>54</v>
      </c>
      <c r="B58" s="6">
        <v>10156</v>
      </c>
      <c r="C58" s="6">
        <v>12174</v>
      </c>
      <c r="D58" s="95">
        <v>119.87002756990941</v>
      </c>
      <c r="E58" s="6">
        <v>9806</v>
      </c>
      <c r="F58" s="6">
        <v>11747</v>
      </c>
      <c r="G58" s="95">
        <v>119.7940036712217</v>
      </c>
      <c r="H58" s="6">
        <v>1399</v>
      </c>
      <c r="I58" s="6">
        <v>1507</v>
      </c>
      <c r="J58" s="95">
        <v>107.71979985704074</v>
      </c>
    </row>
    <row r="59" spans="1:10" x14ac:dyDescent="0.2">
      <c r="A59" s="8" t="s">
        <v>55</v>
      </c>
      <c r="B59" s="6">
        <v>1285</v>
      </c>
      <c r="C59" s="6">
        <v>1195</v>
      </c>
      <c r="D59" s="95">
        <v>92.996108949416339</v>
      </c>
      <c r="E59" s="6">
        <v>1132</v>
      </c>
      <c r="F59" s="6">
        <v>1199</v>
      </c>
      <c r="G59" s="95">
        <v>105.91872791519435</v>
      </c>
      <c r="H59" s="6">
        <v>519</v>
      </c>
      <c r="I59" s="6">
        <v>457</v>
      </c>
      <c r="J59" s="95">
        <v>88.053949903660893</v>
      </c>
    </row>
    <row r="60" spans="1:10" ht="25.5" x14ac:dyDescent="0.2">
      <c r="A60" s="15" t="s">
        <v>193</v>
      </c>
      <c r="B60" s="6">
        <v>12038</v>
      </c>
      <c r="C60" s="6">
        <v>13487</v>
      </c>
      <c r="D60" s="95">
        <v>112.0368832031899</v>
      </c>
      <c r="E60" s="6">
        <v>11185</v>
      </c>
      <c r="F60" s="6">
        <v>13221</v>
      </c>
      <c r="G60" s="95">
        <v>118.20295037997317</v>
      </c>
      <c r="H60" s="6">
        <v>9800</v>
      </c>
      <c r="I60" s="6">
        <v>9346</v>
      </c>
      <c r="J60" s="95">
        <v>95.367346938775512</v>
      </c>
    </row>
    <row r="61" spans="1:10" x14ac:dyDescent="0.2">
      <c r="A61" s="5" t="s">
        <v>194</v>
      </c>
      <c r="B61" s="6">
        <v>8365</v>
      </c>
      <c r="C61" s="6">
        <v>7338</v>
      </c>
      <c r="D61" s="95">
        <v>87.722653915122535</v>
      </c>
      <c r="E61" s="6">
        <v>8135</v>
      </c>
      <c r="F61" s="6">
        <v>7454</v>
      </c>
      <c r="G61" s="95">
        <v>91.628764597418566</v>
      </c>
      <c r="H61" s="6">
        <v>2355</v>
      </c>
      <c r="I61" s="6">
        <v>1883</v>
      </c>
      <c r="J61" s="95">
        <v>79.957537154989382</v>
      </c>
    </row>
    <row r="62" spans="1:10" ht="25.5" x14ac:dyDescent="0.2">
      <c r="A62" s="7" t="s">
        <v>51</v>
      </c>
      <c r="B62" s="6">
        <v>8793</v>
      </c>
      <c r="C62" s="6">
        <v>7946</v>
      </c>
      <c r="D62" s="95">
        <v>90.367337654952806</v>
      </c>
      <c r="E62" s="6">
        <v>8524</v>
      </c>
      <c r="F62" s="6">
        <v>8116</v>
      </c>
      <c r="G62" s="95">
        <v>95.213514781792583</v>
      </c>
      <c r="H62" s="6">
        <v>4000</v>
      </c>
      <c r="I62" s="6">
        <v>3519</v>
      </c>
      <c r="J62" s="95">
        <v>87.974999999999994</v>
      </c>
    </row>
    <row r="63" spans="1:10" x14ac:dyDescent="0.2">
      <c r="A63" s="7" t="s">
        <v>50</v>
      </c>
      <c r="B63" s="6">
        <v>9685</v>
      </c>
      <c r="C63" s="6">
        <v>10486</v>
      </c>
      <c r="D63" s="95">
        <v>108.27052142488384</v>
      </c>
      <c r="E63" s="6">
        <v>9442</v>
      </c>
      <c r="F63" s="6">
        <v>10188</v>
      </c>
      <c r="G63" s="95">
        <v>107.90086846007202</v>
      </c>
      <c r="H63" s="6">
        <v>3521</v>
      </c>
      <c r="I63" s="6">
        <v>3352</v>
      </c>
      <c r="J63" s="95">
        <v>95.200227208179498</v>
      </c>
    </row>
    <row r="64" spans="1:10" ht="12" customHeight="1" x14ac:dyDescent="0.2">
      <c r="A64" s="7" t="s">
        <v>19</v>
      </c>
      <c r="B64" s="6">
        <v>309</v>
      </c>
      <c r="C64" s="6">
        <v>278</v>
      </c>
      <c r="D64" s="95">
        <v>89.967637540453069</v>
      </c>
      <c r="E64" s="6">
        <v>276</v>
      </c>
      <c r="F64" s="6">
        <v>282</v>
      </c>
      <c r="G64" s="95">
        <v>102.17391304347827</v>
      </c>
      <c r="H64" s="6">
        <v>313</v>
      </c>
      <c r="I64" s="6">
        <v>297</v>
      </c>
      <c r="J64" s="95">
        <v>94.888178913738017</v>
      </c>
    </row>
    <row r="65" spans="1:10" ht="13.5" customHeight="1" x14ac:dyDescent="0.2">
      <c r="A65" s="5" t="s">
        <v>191</v>
      </c>
      <c r="B65" s="6">
        <v>529</v>
      </c>
      <c r="C65" s="6">
        <v>551</v>
      </c>
      <c r="D65" s="95">
        <v>104.15879017013232</v>
      </c>
      <c r="E65" s="6">
        <v>486</v>
      </c>
      <c r="F65" s="6">
        <v>504</v>
      </c>
      <c r="G65" s="95">
        <v>103.70370370370371</v>
      </c>
      <c r="H65" s="6">
        <v>210</v>
      </c>
      <c r="I65" s="6">
        <v>216</v>
      </c>
      <c r="J65" s="95">
        <v>102.85714285714286</v>
      </c>
    </row>
    <row r="66" spans="1:10" x14ac:dyDescent="0.2">
      <c r="A66" s="141" t="s">
        <v>56</v>
      </c>
      <c r="B66" s="141"/>
      <c r="C66" s="141"/>
      <c r="D66" s="141"/>
      <c r="E66" s="141"/>
      <c r="F66" s="141"/>
      <c r="G66" s="141"/>
      <c r="H66" s="141"/>
      <c r="I66" s="141"/>
    </row>
    <row r="67" spans="1:10" ht="29.25" customHeight="1" thickBot="1" x14ac:dyDescent="0.25">
      <c r="A67" s="57" t="s">
        <v>22</v>
      </c>
      <c r="B67" s="58">
        <v>82497</v>
      </c>
      <c r="C67" s="58">
        <v>83802</v>
      </c>
      <c r="D67" s="59">
        <v>101.58187570457108</v>
      </c>
      <c r="E67" s="58">
        <v>78004</v>
      </c>
      <c r="F67" s="58">
        <v>83058</v>
      </c>
      <c r="G67" s="59">
        <v>106.47915491513255</v>
      </c>
      <c r="H67" s="58">
        <v>128899</v>
      </c>
      <c r="I67" s="58">
        <v>131430</v>
      </c>
      <c r="J67" s="59">
        <v>101.96355285921535</v>
      </c>
    </row>
    <row r="68" spans="1:10" ht="28.5" thickTop="1" x14ac:dyDescent="0.2">
      <c r="A68" s="7" t="s">
        <v>57</v>
      </c>
      <c r="B68" s="6">
        <v>36705</v>
      </c>
      <c r="C68" s="6">
        <v>34118</v>
      </c>
      <c r="D68" s="95">
        <v>92.951913908186896</v>
      </c>
      <c r="E68" s="6">
        <v>33364</v>
      </c>
      <c r="F68" s="6">
        <v>34043</v>
      </c>
      <c r="G68" s="95">
        <v>102.03512768253206</v>
      </c>
      <c r="H68" s="6">
        <v>94134</v>
      </c>
      <c r="I68" s="6">
        <v>93354</v>
      </c>
      <c r="J68" s="95">
        <v>99.171393970297657</v>
      </c>
    </row>
    <row r="69" spans="1:10" x14ac:dyDescent="0.2">
      <c r="A69" s="8" t="s">
        <v>58</v>
      </c>
      <c r="B69" s="6">
        <v>48</v>
      </c>
      <c r="C69" s="6">
        <v>30</v>
      </c>
      <c r="D69" s="95">
        <v>62.5</v>
      </c>
      <c r="E69" s="6">
        <v>35</v>
      </c>
      <c r="F69" s="6">
        <v>35</v>
      </c>
      <c r="G69" s="95">
        <v>100</v>
      </c>
      <c r="H69" s="6">
        <v>246</v>
      </c>
      <c r="I69" s="6">
        <v>268</v>
      </c>
      <c r="J69" s="95">
        <v>108.9430894308943</v>
      </c>
    </row>
    <row r="70" spans="1:10" ht="15" x14ac:dyDescent="0.2">
      <c r="A70" s="8" t="s">
        <v>59</v>
      </c>
      <c r="B70" s="6">
        <v>4050</v>
      </c>
      <c r="C70" s="6">
        <v>4130</v>
      </c>
      <c r="D70" s="95">
        <v>101.9753086419753</v>
      </c>
      <c r="E70" s="6">
        <v>3617</v>
      </c>
      <c r="F70" s="6">
        <v>4484</v>
      </c>
      <c r="G70" s="95">
        <v>123.97014100082941</v>
      </c>
      <c r="H70" s="6">
        <v>6341</v>
      </c>
      <c r="I70" s="6">
        <v>6865</v>
      </c>
      <c r="J70" s="95">
        <v>108.26368080744362</v>
      </c>
    </row>
    <row r="71" spans="1:10" x14ac:dyDescent="0.2">
      <c r="A71" s="8" t="s">
        <v>60</v>
      </c>
      <c r="B71" s="9">
        <v>2240</v>
      </c>
      <c r="C71" s="9">
        <v>2340</v>
      </c>
      <c r="D71" s="3">
        <v>104.46428571428571</v>
      </c>
      <c r="E71" s="9">
        <v>2271</v>
      </c>
      <c r="F71" s="9">
        <v>2482</v>
      </c>
      <c r="G71" s="3">
        <v>109.29106120651696</v>
      </c>
      <c r="H71" s="9">
        <v>487</v>
      </c>
      <c r="I71" s="9">
        <v>520</v>
      </c>
      <c r="J71" s="3">
        <v>106.77618069815195</v>
      </c>
    </row>
    <row r="72" spans="1:10" x14ac:dyDescent="0.2">
      <c r="A72" s="10" t="s">
        <v>61</v>
      </c>
    </row>
    <row r="73" spans="1:10" ht="17.25" customHeight="1" x14ac:dyDescent="0.2">
      <c r="A73" s="11" t="s">
        <v>62</v>
      </c>
      <c r="B73" s="9">
        <v>1237</v>
      </c>
      <c r="C73" s="9">
        <v>1400</v>
      </c>
      <c r="D73" s="3">
        <v>113.1770412287793</v>
      </c>
      <c r="E73" s="9">
        <v>1209</v>
      </c>
      <c r="F73" s="9">
        <v>1406</v>
      </c>
      <c r="G73" s="3">
        <v>116.29445822994209</v>
      </c>
      <c r="H73" s="9">
        <v>367</v>
      </c>
      <c r="I73" s="9">
        <v>418</v>
      </c>
      <c r="J73" s="3">
        <v>113.89645776566758</v>
      </c>
    </row>
    <row r="74" spans="1:10" x14ac:dyDescent="0.2">
      <c r="A74" s="30" t="s">
        <v>63</v>
      </c>
      <c r="B74" s="60">
        <v>21</v>
      </c>
      <c r="C74" s="60">
        <v>33</v>
      </c>
      <c r="D74" s="4">
        <v>157.14285714285714</v>
      </c>
      <c r="E74" s="60">
        <v>18</v>
      </c>
      <c r="F74" s="60">
        <v>28</v>
      </c>
      <c r="G74" s="4">
        <v>155.55555555555554</v>
      </c>
      <c r="H74" s="60">
        <v>16</v>
      </c>
      <c r="I74" s="60">
        <v>35</v>
      </c>
      <c r="J74" s="4">
        <v>218.75</v>
      </c>
    </row>
    <row r="75" spans="1:10" x14ac:dyDescent="0.2">
      <c r="A75" s="30" t="s">
        <v>64</v>
      </c>
      <c r="B75" s="60">
        <v>17</v>
      </c>
      <c r="C75" s="60">
        <v>7</v>
      </c>
      <c r="D75" s="4">
        <v>41.176470588235297</v>
      </c>
      <c r="E75" s="60">
        <v>22</v>
      </c>
      <c r="F75" s="60">
        <v>10</v>
      </c>
      <c r="G75" s="4">
        <v>45.454545454545453</v>
      </c>
      <c r="H75" s="60">
        <v>4</v>
      </c>
      <c r="I75" s="60">
        <v>1</v>
      </c>
      <c r="J75" s="4">
        <v>25</v>
      </c>
    </row>
    <row r="76" spans="1:10" x14ac:dyDescent="0.2">
      <c r="A76" s="30" t="s">
        <v>65</v>
      </c>
      <c r="B76" s="60">
        <v>965</v>
      </c>
      <c r="C76" s="60">
        <v>900</v>
      </c>
      <c r="D76" s="4">
        <v>93.264248704663217</v>
      </c>
      <c r="E76" s="60">
        <v>1022</v>
      </c>
      <c r="F76" s="60">
        <v>1038</v>
      </c>
      <c r="G76" s="4">
        <v>101.56555772994129</v>
      </c>
      <c r="H76" s="60">
        <v>100</v>
      </c>
      <c r="I76" s="60">
        <v>66</v>
      </c>
      <c r="J76" s="4">
        <v>66</v>
      </c>
    </row>
    <row r="77" spans="1:10" x14ac:dyDescent="0.2">
      <c r="A77" s="8" t="s">
        <v>66</v>
      </c>
      <c r="B77" s="60">
        <v>3306</v>
      </c>
      <c r="C77" s="60">
        <v>3785</v>
      </c>
      <c r="D77" s="4">
        <v>114.48880822746521</v>
      </c>
      <c r="E77" s="60">
        <v>3331</v>
      </c>
      <c r="F77" s="60">
        <v>3859</v>
      </c>
      <c r="G77" s="4">
        <v>115.85109576703692</v>
      </c>
      <c r="H77" s="60">
        <v>1201</v>
      </c>
      <c r="I77" s="60">
        <v>1374</v>
      </c>
      <c r="J77" s="4">
        <v>114.40466278101582</v>
      </c>
    </row>
    <row r="78" spans="1:10" x14ac:dyDescent="0.2">
      <c r="A78" s="7" t="s">
        <v>214</v>
      </c>
      <c r="B78" s="9">
        <v>3040</v>
      </c>
      <c r="C78" s="9">
        <v>3272</v>
      </c>
      <c r="D78" s="3">
        <v>107.63157894736842</v>
      </c>
      <c r="E78" s="9">
        <v>2965</v>
      </c>
      <c r="F78" s="9">
        <v>3213</v>
      </c>
      <c r="G78" s="3">
        <v>108.36424957841484</v>
      </c>
      <c r="H78" s="9">
        <v>1870</v>
      </c>
      <c r="I78" s="9">
        <v>1827</v>
      </c>
      <c r="J78" s="3">
        <v>97.700534759358291</v>
      </c>
    </row>
    <row r="79" spans="1:10" ht="14.25" customHeight="1" x14ac:dyDescent="0.2">
      <c r="A79" s="37" t="s">
        <v>69</v>
      </c>
      <c r="B79" s="9">
        <v>14</v>
      </c>
      <c r="C79" s="9">
        <v>8</v>
      </c>
      <c r="D79" s="3">
        <v>57.142857142857146</v>
      </c>
      <c r="E79" s="9">
        <v>11</v>
      </c>
      <c r="F79" s="9">
        <v>6</v>
      </c>
      <c r="G79" s="3">
        <v>54.545454545454547</v>
      </c>
      <c r="H79" s="9">
        <v>10</v>
      </c>
      <c r="I79" s="9">
        <v>5</v>
      </c>
      <c r="J79" s="3">
        <v>50</v>
      </c>
    </row>
    <row r="80" spans="1:10" ht="27.75" x14ac:dyDescent="0.2">
      <c r="A80" s="7" t="s">
        <v>67</v>
      </c>
      <c r="B80" s="9">
        <v>14035</v>
      </c>
      <c r="C80" s="9">
        <v>15645</v>
      </c>
      <c r="D80" s="3">
        <v>111.47132169576059</v>
      </c>
      <c r="E80" s="9">
        <v>13243</v>
      </c>
      <c r="F80" s="9">
        <v>14710</v>
      </c>
      <c r="G80" s="3">
        <v>111.07755040398702</v>
      </c>
      <c r="H80" s="9">
        <v>16915</v>
      </c>
      <c r="I80" s="9">
        <v>18769</v>
      </c>
      <c r="J80" s="3">
        <v>110.96068578185043</v>
      </c>
    </row>
    <row r="81" spans="1:10" ht="15" x14ac:dyDescent="0.2">
      <c r="A81" s="8" t="s">
        <v>68</v>
      </c>
      <c r="B81" s="9">
        <v>16053</v>
      </c>
      <c r="C81" s="9">
        <v>17406</v>
      </c>
      <c r="D81" s="3">
        <v>108.42833115305551</v>
      </c>
      <c r="E81" s="9">
        <v>16244</v>
      </c>
      <c r="F81" s="9">
        <v>17336</v>
      </c>
      <c r="G81" s="3">
        <v>106.72248214725437</v>
      </c>
      <c r="H81" s="9">
        <v>6558</v>
      </c>
      <c r="I81" s="9">
        <v>7304</v>
      </c>
      <c r="J81" s="3">
        <v>111.37541933516316</v>
      </c>
    </row>
    <row r="82" spans="1:10" x14ac:dyDescent="0.2">
      <c r="A82" s="7" t="s">
        <v>215</v>
      </c>
      <c r="B82" s="9">
        <v>119</v>
      </c>
      <c r="C82" s="9">
        <v>184</v>
      </c>
      <c r="D82" s="3">
        <v>154.62184873949579</v>
      </c>
      <c r="E82" s="9">
        <v>120</v>
      </c>
      <c r="F82" s="9">
        <v>207</v>
      </c>
      <c r="G82" s="3">
        <v>172.5</v>
      </c>
      <c r="H82" s="9">
        <v>21</v>
      </c>
      <c r="I82" s="9">
        <v>27</v>
      </c>
      <c r="J82" s="3">
        <v>128.57142857142858</v>
      </c>
    </row>
    <row r="83" spans="1:10" x14ac:dyDescent="0.2">
      <c r="A83" s="8" t="s">
        <v>26</v>
      </c>
      <c r="B83" s="9">
        <v>448</v>
      </c>
      <c r="C83" s="9">
        <v>412</v>
      </c>
      <c r="D83" s="3">
        <v>91.964285714285708</v>
      </c>
      <c r="E83" s="9">
        <v>416</v>
      </c>
      <c r="F83" s="9">
        <v>383</v>
      </c>
      <c r="G83" s="3">
        <v>92.067307692307693</v>
      </c>
      <c r="H83" s="9">
        <v>346</v>
      </c>
      <c r="I83" s="9">
        <v>309</v>
      </c>
      <c r="J83" s="3">
        <v>89.306358381502889</v>
      </c>
    </row>
    <row r="84" spans="1:10" ht="25.5" x14ac:dyDescent="0.2">
      <c r="A84" s="37" t="s">
        <v>197</v>
      </c>
      <c r="B84" s="9">
        <v>78</v>
      </c>
      <c r="C84" s="9">
        <v>76</v>
      </c>
      <c r="D84" s="3">
        <v>97.435897435897431</v>
      </c>
      <c r="E84" s="9">
        <v>60</v>
      </c>
      <c r="F84" s="9">
        <v>66</v>
      </c>
      <c r="G84" s="3">
        <v>110</v>
      </c>
      <c r="H84" s="9">
        <v>60</v>
      </c>
      <c r="I84" s="9">
        <v>50</v>
      </c>
      <c r="J84" s="3">
        <v>83.333333333333329</v>
      </c>
    </row>
    <row r="85" spans="1:10" x14ac:dyDescent="0.2">
      <c r="A85" s="15" t="s">
        <v>190</v>
      </c>
      <c r="B85" s="9">
        <v>2361</v>
      </c>
      <c r="C85" s="9">
        <v>2396</v>
      </c>
      <c r="D85" s="3">
        <v>101.48242270224482</v>
      </c>
      <c r="E85" s="9">
        <v>2327</v>
      </c>
      <c r="F85" s="9">
        <v>2234</v>
      </c>
      <c r="G85" s="3">
        <v>96.003437902879242</v>
      </c>
      <c r="H85" s="9">
        <v>710</v>
      </c>
      <c r="I85" s="9">
        <v>758</v>
      </c>
      <c r="J85" s="3">
        <v>106.7605633802817</v>
      </c>
    </row>
    <row r="86" spans="1:10" x14ac:dyDescent="0.2">
      <c r="C86" s="38"/>
      <c r="D86" s="38"/>
      <c r="E86" s="38"/>
      <c r="F86" s="38"/>
      <c r="G86" s="38"/>
      <c r="H86" s="38"/>
    </row>
    <row r="87" spans="1:10" x14ac:dyDescent="0.2">
      <c r="A87" s="140" t="s">
        <v>71</v>
      </c>
      <c r="B87" s="140"/>
      <c r="C87" s="140"/>
      <c r="D87" s="140"/>
      <c r="E87" s="140"/>
      <c r="F87" s="140"/>
      <c r="G87" s="140"/>
      <c r="H87" s="140"/>
      <c r="I87" s="140"/>
    </row>
    <row r="88" spans="1:10" ht="30" customHeight="1" thickBot="1" x14ac:dyDescent="0.25">
      <c r="A88" s="57" t="s">
        <v>72</v>
      </c>
      <c r="B88" s="58">
        <v>4058</v>
      </c>
      <c r="C88" s="58">
        <v>3910</v>
      </c>
      <c r="D88" s="59">
        <v>96.352883193691468</v>
      </c>
      <c r="E88" s="58">
        <v>3482</v>
      </c>
      <c r="F88" s="58">
        <v>3625</v>
      </c>
      <c r="G88" s="59">
        <v>104.10683515221137</v>
      </c>
      <c r="H88" s="58">
        <v>4565</v>
      </c>
      <c r="I88" s="58">
        <v>4436</v>
      </c>
      <c r="J88" s="59">
        <v>97.174151150054769</v>
      </c>
    </row>
    <row r="89" spans="1:10" ht="26.25" thickTop="1" x14ac:dyDescent="0.2">
      <c r="A89" s="7" t="s">
        <v>73</v>
      </c>
      <c r="B89" s="12">
        <v>440</v>
      </c>
      <c r="C89" s="12">
        <v>400</v>
      </c>
      <c r="D89" s="96">
        <v>90.909090909090907</v>
      </c>
      <c r="E89" s="12">
        <v>441</v>
      </c>
      <c r="F89" s="12">
        <v>382</v>
      </c>
      <c r="G89" s="96">
        <v>86.621315192743765</v>
      </c>
      <c r="H89" s="12">
        <v>1469</v>
      </c>
      <c r="I89" s="12">
        <v>1459</v>
      </c>
      <c r="J89" s="96">
        <v>99.319264805990471</v>
      </c>
    </row>
    <row r="90" spans="1:10" x14ac:dyDescent="0.2">
      <c r="A90" s="8" t="s">
        <v>74</v>
      </c>
      <c r="B90" s="12">
        <v>16</v>
      </c>
      <c r="C90" s="12">
        <v>22</v>
      </c>
      <c r="D90" s="96">
        <v>137.5</v>
      </c>
      <c r="E90" s="12">
        <v>14</v>
      </c>
      <c r="F90" s="12">
        <v>24</v>
      </c>
      <c r="G90" s="96">
        <v>171.42857142857142</v>
      </c>
      <c r="H90" s="12">
        <v>9</v>
      </c>
      <c r="I90" s="12">
        <v>10</v>
      </c>
      <c r="J90" s="96">
        <v>111.11111111111111</v>
      </c>
    </row>
    <row r="91" spans="1:10" x14ac:dyDescent="0.2">
      <c r="A91" s="7" t="s">
        <v>77</v>
      </c>
      <c r="B91" s="12">
        <v>145</v>
      </c>
      <c r="C91" s="12">
        <v>156</v>
      </c>
      <c r="D91" s="96">
        <v>107.58620689655173</v>
      </c>
      <c r="E91" s="12">
        <v>131</v>
      </c>
      <c r="F91" s="12">
        <v>143</v>
      </c>
      <c r="G91" s="96">
        <v>109.16030534351145</v>
      </c>
      <c r="H91" s="12">
        <v>48</v>
      </c>
      <c r="I91" s="12">
        <v>75</v>
      </c>
      <c r="J91" s="96">
        <v>156.25</v>
      </c>
    </row>
    <row r="92" spans="1:10" x14ac:dyDescent="0.2">
      <c r="A92" s="13" t="s">
        <v>79</v>
      </c>
      <c r="B92" s="12">
        <v>0</v>
      </c>
      <c r="C92" s="12">
        <v>2</v>
      </c>
      <c r="D92" s="95" t="s">
        <v>184</v>
      </c>
      <c r="E92" s="12">
        <v>1</v>
      </c>
      <c r="F92" s="12">
        <v>0</v>
      </c>
      <c r="G92" s="96">
        <v>0</v>
      </c>
      <c r="H92" s="12">
        <v>0</v>
      </c>
      <c r="I92" s="12">
        <v>4</v>
      </c>
      <c r="J92" s="95" t="s">
        <v>184</v>
      </c>
    </row>
    <row r="93" spans="1:10" ht="25.5" x14ac:dyDescent="0.2">
      <c r="A93" s="34" t="s">
        <v>80</v>
      </c>
      <c r="B93" s="12">
        <v>0</v>
      </c>
      <c r="C93" s="12">
        <v>0</v>
      </c>
      <c r="D93" s="95" t="s">
        <v>184</v>
      </c>
      <c r="E93" s="12">
        <v>0</v>
      </c>
      <c r="F93" s="12">
        <v>0</v>
      </c>
      <c r="G93" s="95" t="s">
        <v>184</v>
      </c>
      <c r="H93" s="12">
        <v>0</v>
      </c>
      <c r="I93" s="12">
        <v>0</v>
      </c>
      <c r="J93" s="95" t="s">
        <v>184</v>
      </c>
    </row>
    <row r="94" spans="1:10" ht="25.5" x14ac:dyDescent="0.2">
      <c r="A94" s="7" t="s">
        <v>75</v>
      </c>
      <c r="B94" s="12">
        <v>2481</v>
      </c>
      <c r="C94" s="12">
        <v>2270</v>
      </c>
      <c r="D94" s="96">
        <v>91.495364772269241</v>
      </c>
      <c r="E94" s="12">
        <v>1975</v>
      </c>
      <c r="F94" s="12">
        <v>2099</v>
      </c>
      <c r="G94" s="96">
        <v>106.27848101265823</v>
      </c>
      <c r="H94" s="12">
        <v>2644</v>
      </c>
      <c r="I94" s="12">
        <v>2486</v>
      </c>
      <c r="J94" s="96">
        <v>94.024205748865356</v>
      </c>
    </row>
    <row r="95" spans="1:10" x14ac:dyDescent="0.2">
      <c r="A95" s="8" t="s">
        <v>76</v>
      </c>
      <c r="B95" s="12">
        <v>689</v>
      </c>
      <c r="C95" s="12">
        <v>772</v>
      </c>
      <c r="D95" s="96">
        <v>112.04644412191583</v>
      </c>
      <c r="E95" s="12">
        <v>652</v>
      </c>
      <c r="F95" s="12">
        <v>720</v>
      </c>
      <c r="G95" s="96">
        <v>110.42944785276073</v>
      </c>
      <c r="H95" s="12">
        <v>242</v>
      </c>
      <c r="I95" s="12">
        <v>266</v>
      </c>
      <c r="J95" s="95">
        <v>109.91735537190083</v>
      </c>
    </row>
    <row r="96" spans="1:10" x14ac:dyDescent="0.2">
      <c r="A96" s="7" t="s">
        <v>78</v>
      </c>
      <c r="B96" s="12">
        <v>23</v>
      </c>
      <c r="C96" s="12">
        <v>1</v>
      </c>
      <c r="D96" s="96">
        <v>4.3478260869565215</v>
      </c>
      <c r="E96" s="12">
        <v>23</v>
      </c>
      <c r="F96" s="12">
        <v>3</v>
      </c>
      <c r="G96" s="96">
        <v>13.043478260869565</v>
      </c>
      <c r="H96" s="12">
        <v>2</v>
      </c>
      <c r="I96" s="12">
        <v>0</v>
      </c>
      <c r="J96" s="96">
        <v>0</v>
      </c>
    </row>
    <row r="97" spans="1:10" x14ac:dyDescent="0.2">
      <c r="A97" s="8" t="s">
        <v>33</v>
      </c>
      <c r="B97" s="12">
        <v>217</v>
      </c>
      <c r="C97" s="12">
        <v>244</v>
      </c>
      <c r="D97" s="95">
        <v>112.44239631336406</v>
      </c>
      <c r="E97" s="12">
        <v>192</v>
      </c>
      <c r="F97" s="12">
        <v>211</v>
      </c>
      <c r="G97" s="95">
        <v>109.89583333333333</v>
      </c>
      <c r="H97" s="12">
        <v>137</v>
      </c>
      <c r="I97" s="12">
        <v>121</v>
      </c>
      <c r="J97" s="95">
        <v>88.321167883211672</v>
      </c>
    </row>
    <row r="98" spans="1:10" ht="25.5" x14ac:dyDescent="0.2">
      <c r="A98" s="34" t="s">
        <v>70</v>
      </c>
      <c r="B98" s="12">
        <v>5</v>
      </c>
      <c r="C98" s="12">
        <v>7</v>
      </c>
      <c r="D98" s="96">
        <v>140</v>
      </c>
      <c r="E98" s="12">
        <v>6</v>
      </c>
      <c r="F98" s="12">
        <v>4</v>
      </c>
      <c r="G98" s="96">
        <v>66.666666666666671</v>
      </c>
      <c r="H98" s="12">
        <v>4</v>
      </c>
      <c r="I98" s="12">
        <v>6</v>
      </c>
      <c r="J98" s="96">
        <v>150</v>
      </c>
    </row>
    <row r="99" spans="1:10" ht="25.5" x14ac:dyDescent="0.2">
      <c r="A99" s="15" t="s">
        <v>28</v>
      </c>
      <c r="B99" s="12">
        <v>42</v>
      </c>
      <c r="C99" s="12">
        <v>36</v>
      </c>
      <c r="D99" s="96">
        <v>85.714285714285708</v>
      </c>
      <c r="E99" s="12">
        <v>47</v>
      </c>
      <c r="F99" s="12">
        <v>39</v>
      </c>
      <c r="G99" s="96">
        <v>82.978723404255319</v>
      </c>
      <c r="H99" s="12">
        <v>10</v>
      </c>
      <c r="I99" s="12">
        <v>9</v>
      </c>
      <c r="J99" s="96">
        <v>90</v>
      </c>
    </row>
    <row r="100" spans="1:10" ht="30" customHeight="1" thickBot="1" x14ac:dyDescent="0.25">
      <c r="A100" s="57" t="s">
        <v>36</v>
      </c>
      <c r="B100" s="58">
        <v>40801</v>
      </c>
      <c r="C100" s="58">
        <v>27660</v>
      </c>
      <c r="D100" s="59">
        <v>67.792456067253255</v>
      </c>
      <c r="E100" s="58">
        <v>34829</v>
      </c>
      <c r="F100" s="58">
        <v>34443</v>
      </c>
      <c r="G100" s="59">
        <v>98.891728157569844</v>
      </c>
      <c r="H100" s="58">
        <v>81755</v>
      </c>
      <c r="I100" s="58">
        <v>80362</v>
      </c>
      <c r="J100" s="59">
        <v>98.296128677145134</v>
      </c>
    </row>
    <row r="101" spans="1:10" ht="13.5" thickTop="1" x14ac:dyDescent="0.2">
      <c r="A101" s="7" t="s">
        <v>82</v>
      </c>
      <c r="B101" s="12">
        <v>38262</v>
      </c>
      <c r="C101" s="12">
        <v>25038</v>
      </c>
      <c r="D101" s="96">
        <v>65.43829386859025</v>
      </c>
      <c r="E101" s="12">
        <v>32593</v>
      </c>
      <c r="F101" s="12">
        <v>31809</v>
      </c>
      <c r="G101" s="96">
        <v>97.59457552235142</v>
      </c>
      <c r="H101" s="12">
        <v>79629</v>
      </c>
      <c r="I101" s="12">
        <v>78024</v>
      </c>
      <c r="J101" s="96">
        <v>97.984402667369935</v>
      </c>
    </row>
    <row r="102" spans="1:10" x14ac:dyDescent="0.2">
      <c r="A102" s="7" t="s">
        <v>83</v>
      </c>
      <c r="B102" s="12">
        <v>1731</v>
      </c>
      <c r="C102" s="12">
        <v>1716</v>
      </c>
      <c r="D102" s="96">
        <v>99.13344887348353</v>
      </c>
      <c r="E102" s="12">
        <v>1600</v>
      </c>
      <c r="F102" s="12">
        <v>1861</v>
      </c>
      <c r="G102" s="96">
        <v>116.3125</v>
      </c>
      <c r="H102" s="12">
        <v>1400</v>
      </c>
      <c r="I102" s="12">
        <v>1522</v>
      </c>
      <c r="J102" s="96">
        <v>108.71428571428571</v>
      </c>
    </row>
    <row r="103" spans="1:10" ht="25.5" x14ac:dyDescent="0.2">
      <c r="A103" s="40" t="s">
        <v>198</v>
      </c>
      <c r="B103" s="6">
        <v>0</v>
      </c>
      <c r="C103" s="6">
        <v>2</v>
      </c>
      <c r="D103" s="95" t="s">
        <v>184</v>
      </c>
      <c r="E103" s="6">
        <v>0</v>
      </c>
      <c r="F103" s="6">
        <v>2</v>
      </c>
      <c r="G103" s="95" t="s">
        <v>184</v>
      </c>
      <c r="H103" s="6">
        <v>0</v>
      </c>
      <c r="I103" s="6">
        <v>0</v>
      </c>
      <c r="J103" s="95" t="s">
        <v>184</v>
      </c>
    </row>
    <row r="104" spans="1:10" ht="25.5" x14ac:dyDescent="0.2">
      <c r="A104" s="8" t="s">
        <v>212</v>
      </c>
      <c r="B104" s="12">
        <v>702</v>
      </c>
      <c r="C104" s="12">
        <v>752</v>
      </c>
      <c r="D104" s="96">
        <v>107.12250712250712</v>
      </c>
      <c r="E104" s="12">
        <v>531</v>
      </c>
      <c r="F104" s="12">
        <v>631</v>
      </c>
      <c r="G104" s="95">
        <v>118.83239171374764</v>
      </c>
      <c r="H104" s="12">
        <v>688</v>
      </c>
      <c r="I104" s="12">
        <v>762</v>
      </c>
      <c r="J104" s="96">
        <v>110.75581395348837</v>
      </c>
    </row>
    <row r="105" spans="1:10" x14ac:dyDescent="0.2">
      <c r="A105" s="8" t="s">
        <v>84</v>
      </c>
      <c r="B105" s="12">
        <v>68</v>
      </c>
      <c r="C105" s="12">
        <v>107</v>
      </c>
      <c r="D105" s="96">
        <v>157.35294117647058</v>
      </c>
      <c r="E105" s="12">
        <v>71</v>
      </c>
      <c r="F105" s="12">
        <v>101</v>
      </c>
      <c r="G105" s="95">
        <v>142.25352112676057</v>
      </c>
      <c r="H105" s="12">
        <v>15</v>
      </c>
      <c r="I105" s="12">
        <v>26</v>
      </c>
      <c r="J105" s="96">
        <v>173.33333333333334</v>
      </c>
    </row>
    <row r="106" spans="1:10" x14ac:dyDescent="0.2">
      <c r="A106" s="31" t="s">
        <v>213</v>
      </c>
      <c r="B106" s="12">
        <v>9</v>
      </c>
      <c r="C106" s="12">
        <v>4</v>
      </c>
      <c r="D106" s="96">
        <v>44.444444444444443</v>
      </c>
      <c r="E106" s="12">
        <v>5</v>
      </c>
      <c r="F106" s="12">
        <v>6</v>
      </c>
      <c r="G106" s="95">
        <v>120</v>
      </c>
      <c r="H106" s="12">
        <v>10</v>
      </c>
      <c r="I106" s="12">
        <v>6</v>
      </c>
      <c r="J106" s="96">
        <v>60</v>
      </c>
    </row>
    <row r="107" spans="1:10" x14ac:dyDescent="0.2">
      <c r="A107" s="17" t="s">
        <v>40</v>
      </c>
      <c r="B107" s="12">
        <v>21</v>
      </c>
      <c r="C107" s="12">
        <v>29</v>
      </c>
      <c r="D107" s="96">
        <v>138.0952380952381</v>
      </c>
      <c r="E107" s="12">
        <v>21</v>
      </c>
      <c r="F107" s="12">
        <v>20</v>
      </c>
      <c r="G107" s="95">
        <v>95.238095238095241</v>
      </c>
      <c r="H107" s="12">
        <v>11</v>
      </c>
      <c r="I107" s="12">
        <v>16</v>
      </c>
      <c r="J107" s="95">
        <v>145.45454545454547</v>
      </c>
    </row>
    <row r="108" spans="1:10" ht="25.5" x14ac:dyDescent="0.2">
      <c r="A108" s="40" t="s">
        <v>197</v>
      </c>
      <c r="B108" s="12">
        <v>0</v>
      </c>
      <c r="C108" s="12">
        <v>1</v>
      </c>
      <c r="D108" s="95" t="s">
        <v>184</v>
      </c>
      <c r="E108" s="12">
        <v>0</v>
      </c>
      <c r="F108" s="12">
        <v>1</v>
      </c>
      <c r="G108" s="95" t="s">
        <v>184</v>
      </c>
      <c r="H108" s="6">
        <v>0</v>
      </c>
      <c r="I108" s="6">
        <v>1</v>
      </c>
      <c r="J108" s="95" t="s">
        <v>184</v>
      </c>
    </row>
    <row r="109" spans="1:10" x14ac:dyDescent="0.2">
      <c r="A109" s="15" t="s">
        <v>190</v>
      </c>
      <c r="B109" s="12">
        <v>8</v>
      </c>
      <c r="C109" s="12">
        <v>11</v>
      </c>
      <c r="D109" s="96">
        <v>137.5</v>
      </c>
      <c r="E109" s="12">
        <v>8</v>
      </c>
      <c r="F109" s="12">
        <v>12</v>
      </c>
      <c r="G109" s="95">
        <v>150</v>
      </c>
      <c r="H109" s="12">
        <v>2</v>
      </c>
      <c r="I109" s="12">
        <v>5</v>
      </c>
      <c r="J109" s="96">
        <v>250</v>
      </c>
    </row>
    <row r="110" spans="1:10" x14ac:dyDescent="0.2">
      <c r="A110" s="141" t="s">
        <v>199</v>
      </c>
      <c r="B110" s="141"/>
      <c r="C110" s="141"/>
      <c r="D110" s="141"/>
      <c r="E110" s="141"/>
      <c r="F110" s="141"/>
      <c r="G110" s="141"/>
      <c r="H110" s="141"/>
      <c r="I110" s="141"/>
    </row>
    <row r="111" spans="1:10" ht="27.75" customHeight="1" thickBot="1" x14ac:dyDescent="0.25">
      <c r="A111" s="57" t="s">
        <v>200</v>
      </c>
      <c r="B111" s="58">
        <v>14582</v>
      </c>
      <c r="C111" s="58">
        <v>14960</v>
      </c>
      <c r="D111" s="59">
        <v>102.59223700452613</v>
      </c>
      <c r="E111" s="58">
        <v>13837</v>
      </c>
      <c r="F111" s="58">
        <v>14456</v>
      </c>
      <c r="G111" s="59">
        <v>104.47351304473513</v>
      </c>
      <c r="H111" s="58">
        <v>19823</v>
      </c>
      <c r="I111" s="58">
        <v>22044</v>
      </c>
      <c r="J111" s="59">
        <v>111.20415678757</v>
      </c>
    </row>
    <row r="112" spans="1:10" ht="26.25" thickTop="1" x14ac:dyDescent="0.2">
      <c r="A112" s="8" t="s">
        <v>85</v>
      </c>
      <c r="B112" s="12">
        <v>3801</v>
      </c>
      <c r="C112" s="12">
        <v>3975</v>
      </c>
      <c r="D112" s="96">
        <v>104.57774269928966</v>
      </c>
      <c r="E112" s="12">
        <v>3245</v>
      </c>
      <c r="F112" s="12">
        <v>3622</v>
      </c>
      <c r="G112" s="96">
        <v>111.61787365177196</v>
      </c>
      <c r="H112" s="12">
        <v>13904</v>
      </c>
      <c r="I112" s="12">
        <v>15807</v>
      </c>
      <c r="J112" s="96">
        <v>113.6867088607595</v>
      </c>
    </row>
    <row r="113" spans="1:10" x14ac:dyDescent="0.2">
      <c r="A113" s="8" t="s">
        <v>86</v>
      </c>
      <c r="B113" s="12">
        <v>6</v>
      </c>
      <c r="C113" s="12">
        <v>6</v>
      </c>
      <c r="D113" s="96">
        <v>100</v>
      </c>
      <c r="E113" s="12">
        <v>10</v>
      </c>
      <c r="F113" s="12">
        <v>18</v>
      </c>
      <c r="G113" s="96">
        <v>180</v>
      </c>
      <c r="H113" s="12">
        <v>4</v>
      </c>
      <c r="I113" s="12">
        <v>6</v>
      </c>
      <c r="J113" s="96">
        <v>150</v>
      </c>
    </row>
    <row r="114" spans="1:10" x14ac:dyDescent="0.2">
      <c r="A114" s="8" t="s">
        <v>87</v>
      </c>
      <c r="B114" s="12">
        <v>4277</v>
      </c>
      <c r="C114" s="12">
        <v>3945</v>
      </c>
      <c r="D114" s="96">
        <v>92.2375496843582</v>
      </c>
      <c r="E114" s="12">
        <v>4406</v>
      </c>
      <c r="F114" s="12">
        <v>4033</v>
      </c>
      <c r="G114" s="96">
        <v>91.534271448025422</v>
      </c>
      <c r="H114" s="12">
        <v>1517</v>
      </c>
      <c r="I114" s="12">
        <v>1418</v>
      </c>
      <c r="J114" s="96">
        <v>93.473961766644692</v>
      </c>
    </row>
    <row r="115" spans="1:10" x14ac:dyDescent="0.2">
      <c r="A115" s="8" t="s">
        <v>88</v>
      </c>
      <c r="B115" s="6">
        <v>1</v>
      </c>
      <c r="C115" s="6">
        <v>1</v>
      </c>
      <c r="D115" s="95">
        <v>100</v>
      </c>
      <c r="E115" s="6">
        <v>0</v>
      </c>
      <c r="F115" s="6">
        <v>0</v>
      </c>
      <c r="G115" s="95" t="s">
        <v>184</v>
      </c>
      <c r="H115" s="12">
        <v>5</v>
      </c>
      <c r="I115" s="12">
        <v>2</v>
      </c>
      <c r="J115" s="95">
        <v>40</v>
      </c>
    </row>
    <row r="116" spans="1:10" x14ac:dyDescent="0.2">
      <c r="A116" s="7" t="s">
        <v>89</v>
      </c>
      <c r="B116" s="12">
        <v>1115</v>
      </c>
      <c r="C116" s="12">
        <v>1063</v>
      </c>
      <c r="D116" s="96">
        <v>95.336322869955154</v>
      </c>
      <c r="E116" s="12">
        <v>1081</v>
      </c>
      <c r="F116" s="12">
        <v>1087</v>
      </c>
      <c r="G116" s="96">
        <v>100.55504162812211</v>
      </c>
      <c r="H116" s="12">
        <v>482</v>
      </c>
      <c r="I116" s="12">
        <v>461</v>
      </c>
      <c r="J116" s="96">
        <v>95.643153526970949</v>
      </c>
    </row>
    <row r="117" spans="1:10" ht="25.5" x14ac:dyDescent="0.2">
      <c r="A117" s="34" t="s">
        <v>198</v>
      </c>
      <c r="B117" s="12">
        <v>0</v>
      </c>
      <c r="C117" s="12">
        <v>0</v>
      </c>
      <c r="D117" s="95" t="s">
        <v>184</v>
      </c>
      <c r="E117" s="12">
        <v>1</v>
      </c>
      <c r="F117" s="12">
        <v>0</v>
      </c>
      <c r="G117" s="95">
        <v>0</v>
      </c>
      <c r="H117" s="12">
        <v>0</v>
      </c>
      <c r="I117" s="12">
        <v>0</v>
      </c>
      <c r="J117" s="95" t="s">
        <v>184</v>
      </c>
    </row>
    <row r="118" spans="1:10" ht="25.5" x14ac:dyDescent="0.2">
      <c r="A118" s="7" t="s">
        <v>91</v>
      </c>
      <c r="B118" s="12">
        <v>2862</v>
      </c>
      <c r="C118" s="12">
        <v>3150</v>
      </c>
      <c r="D118" s="96">
        <v>110.062893081761</v>
      </c>
      <c r="E118" s="12">
        <v>2488</v>
      </c>
      <c r="F118" s="12">
        <v>2941</v>
      </c>
      <c r="G118" s="96">
        <v>118.20739549839229</v>
      </c>
      <c r="H118" s="6">
        <v>3030</v>
      </c>
      <c r="I118" s="6">
        <v>3293</v>
      </c>
      <c r="J118" s="96">
        <v>108.67986798679868</v>
      </c>
    </row>
    <row r="119" spans="1:10" x14ac:dyDescent="0.2">
      <c r="A119" s="8" t="s">
        <v>92</v>
      </c>
      <c r="B119" s="12">
        <v>2355</v>
      </c>
      <c r="C119" s="12">
        <v>2606</v>
      </c>
      <c r="D119" s="96">
        <v>110.65817409766454</v>
      </c>
      <c r="E119" s="12">
        <v>2447</v>
      </c>
      <c r="F119" s="12">
        <v>2569</v>
      </c>
      <c r="G119" s="96">
        <v>104.985696771557</v>
      </c>
      <c r="H119" s="12">
        <v>801</v>
      </c>
      <c r="I119" s="12">
        <v>938</v>
      </c>
      <c r="J119" s="96">
        <v>117.10362047440699</v>
      </c>
    </row>
    <row r="120" spans="1:10" x14ac:dyDescent="0.2">
      <c r="A120" s="7" t="s">
        <v>90</v>
      </c>
      <c r="B120" s="12">
        <v>29</v>
      </c>
      <c r="C120" s="12">
        <v>34</v>
      </c>
      <c r="D120" s="96">
        <v>117.24137931034483</v>
      </c>
      <c r="E120" s="12">
        <v>37</v>
      </c>
      <c r="F120" s="12">
        <v>29</v>
      </c>
      <c r="G120" s="96">
        <v>78.378378378378372</v>
      </c>
      <c r="H120" s="12">
        <v>9</v>
      </c>
      <c r="I120" s="12">
        <v>16</v>
      </c>
      <c r="J120" s="96">
        <v>177.77777777777777</v>
      </c>
    </row>
    <row r="121" spans="1:10" x14ac:dyDescent="0.2">
      <c r="A121" s="8" t="s">
        <v>46</v>
      </c>
      <c r="B121" s="6">
        <v>39</v>
      </c>
      <c r="C121" s="6">
        <v>29</v>
      </c>
      <c r="D121" s="95">
        <v>74.358974358974365</v>
      </c>
      <c r="E121" s="6">
        <v>31</v>
      </c>
      <c r="F121" s="6">
        <v>25</v>
      </c>
      <c r="G121" s="95">
        <v>80.645161290322577</v>
      </c>
      <c r="H121" s="6">
        <v>23</v>
      </c>
      <c r="I121" s="6">
        <v>30</v>
      </c>
      <c r="J121" s="95">
        <v>130.43478260869566</v>
      </c>
    </row>
    <row r="122" spans="1:10" ht="25.5" x14ac:dyDescent="0.2">
      <c r="A122" s="34" t="s">
        <v>197</v>
      </c>
      <c r="B122" s="12">
        <v>6</v>
      </c>
      <c r="C122" s="12">
        <v>14</v>
      </c>
      <c r="D122" s="96">
        <v>233.33333333333334</v>
      </c>
      <c r="E122" s="12">
        <v>11</v>
      </c>
      <c r="F122" s="12">
        <v>13</v>
      </c>
      <c r="G122" s="96">
        <v>118.18181818181819</v>
      </c>
      <c r="H122" s="12">
        <v>6</v>
      </c>
      <c r="I122" s="12">
        <v>9</v>
      </c>
      <c r="J122" s="96">
        <v>150</v>
      </c>
    </row>
    <row r="123" spans="1:10" x14ac:dyDescent="0.2">
      <c r="A123" s="15" t="s">
        <v>190</v>
      </c>
      <c r="B123" s="12">
        <v>91</v>
      </c>
      <c r="C123" s="12">
        <v>137</v>
      </c>
      <c r="D123" s="96">
        <v>150.54945054945054</v>
      </c>
      <c r="E123" s="12">
        <v>80</v>
      </c>
      <c r="F123" s="12">
        <v>119</v>
      </c>
      <c r="G123" s="96">
        <v>148.75</v>
      </c>
      <c r="H123" s="12">
        <v>42</v>
      </c>
      <c r="I123" s="12">
        <v>64</v>
      </c>
      <c r="J123" s="96">
        <v>152.38095238095238</v>
      </c>
    </row>
    <row r="124" spans="1:10" ht="44.25" customHeight="1" thickBot="1" x14ac:dyDescent="0.25">
      <c r="A124" s="57" t="s">
        <v>157</v>
      </c>
      <c r="B124" s="58">
        <v>2010</v>
      </c>
      <c r="C124" s="58">
        <v>196</v>
      </c>
      <c r="D124" s="59">
        <v>9.7512437810945265</v>
      </c>
      <c r="E124" s="58">
        <v>16154</v>
      </c>
      <c r="F124" s="58">
        <v>743</v>
      </c>
      <c r="G124" s="59">
        <v>4.5994800049523334</v>
      </c>
      <c r="H124" s="58">
        <v>16658</v>
      </c>
      <c r="I124" s="58">
        <v>2484</v>
      </c>
      <c r="J124" s="59">
        <v>14.911754112138311</v>
      </c>
    </row>
    <row r="125" spans="1:10" ht="13.5" thickTop="1" x14ac:dyDescent="0.2">
      <c r="A125" s="15" t="s">
        <v>93</v>
      </c>
      <c r="B125" s="12">
        <v>1828</v>
      </c>
      <c r="C125" s="12">
        <v>71</v>
      </c>
      <c r="D125" s="96">
        <v>3.8840262582056893</v>
      </c>
      <c r="E125" s="12">
        <v>15946</v>
      </c>
      <c r="F125" s="12">
        <v>594</v>
      </c>
      <c r="G125" s="96">
        <v>3.7250721183995985</v>
      </c>
      <c r="H125" s="12">
        <v>15951</v>
      </c>
      <c r="I125" s="12">
        <v>1998</v>
      </c>
      <c r="J125" s="96">
        <v>12.525860447620838</v>
      </c>
    </row>
    <row r="126" spans="1:10" x14ac:dyDescent="0.2">
      <c r="A126" s="15" t="s">
        <v>94</v>
      </c>
      <c r="B126" s="12">
        <v>41</v>
      </c>
      <c r="C126" s="12">
        <v>50</v>
      </c>
      <c r="D126" s="96">
        <v>121.95121951219512</v>
      </c>
      <c r="E126" s="12">
        <v>69</v>
      </c>
      <c r="F126" s="12">
        <v>52</v>
      </c>
      <c r="G126" s="96">
        <v>75.362318840579704</v>
      </c>
      <c r="H126" s="6">
        <v>186</v>
      </c>
      <c r="I126" s="6">
        <v>142</v>
      </c>
      <c r="J126" s="96">
        <v>76.344086021505376</v>
      </c>
    </row>
    <row r="127" spans="1:10" x14ac:dyDescent="0.2">
      <c r="A127" s="15" t="s">
        <v>95</v>
      </c>
      <c r="B127" s="6">
        <v>11</v>
      </c>
      <c r="C127" s="6">
        <v>11</v>
      </c>
      <c r="D127" s="95">
        <v>100</v>
      </c>
      <c r="E127" s="6">
        <v>1</v>
      </c>
      <c r="F127" s="6">
        <v>6</v>
      </c>
      <c r="G127" s="95">
        <v>600</v>
      </c>
      <c r="H127" s="6">
        <v>41</v>
      </c>
      <c r="I127" s="6">
        <v>33</v>
      </c>
      <c r="J127" s="95">
        <v>80.487804878048777</v>
      </c>
    </row>
    <row r="128" spans="1:10" x14ac:dyDescent="0.2">
      <c r="A128" s="7" t="s">
        <v>96</v>
      </c>
      <c r="B128" s="12">
        <v>92</v>
      </c>
      <c r="C128" s="12">
        <v>31</v>
      </c>
      <c r="D128" s="96">
        <v>33.695652173913047</v>
      </c>
      <c r="E128" s="12">
        <v>53</v>
      </c>
      <c r="F128" s="12">
        <v>45</v>
      </c>
      <c r="G128" s="96">
        <v>84.905660377358487</v>
      </c>
      <c r="H128" s="6">
        <v>309</v>
      </c>
      <c r="I128" s="6">
        <v>204</v>
      </c>
      <c r="J128" s="96">
        <v>66.019417475728162</v>
      </c>
    </row>
    <row r="129" spans="1:10" x14ac:dyDescent="0.2">
      <c r="A129" s="7" t="s">
        <v>97</v>
      </c>
      <c r="B129" s="12">
        <v>11</v>
      </c>
      <c r="C129" s="12">
        <v>11</v>
      </c>
      <c r="D129" s="96">
        <v>100</v>
      </c>
      <c r="E129" s="12">
        <v>41</v>
      </c>
      <c r="F129" s="12">
        <v>18</v>
      </c>
      <c r="G129" s="96">
        <v>43.902439024390247</v>
      </c>
      <c r="H129" s="6">
        <v>107</v>
      </c>
      <c r="I129" s="6">
        <v>62</v>
      </c>
      <c r="J129" s="96">
        <v>57.943925233644862</v>
      </c>
    </row>
    <row r="130" spans="1:10" x14ac:dyDescent="0.2">
      <c r="A130" s="7" t="s">
        <v>98</v>
      </c>
      <c r="B130" s="12">
        <v>10</v>
      </c>
      <c r="C130" s="12">
        <v>11</v>
      </c>
      <c r="D130" s="96">
        <v>110</v>
      </c>
      <c r="E130" s="12">
        <v>35</v>
      </c>
      <c r="F130" s="12">
        <v>18</v>
      </c>
      <c r="G130" s="96">
        <v>51.428571428571431</v>
      </c>
      <c r="H130" s="6">
        <v>55</v>
      </c>
      <c r="I130" s="6">
        <v>43</v>
      </c>
      <c r="J130" s="96">
        <v>78.181818181818187</v>
      </c>
    </row>
    <row r="131" spans="1:10" x14ac:dyDescent="0.2">
      <c r="A131" s="7" t="s">
        <v>99</v>
      </c>
      <c r="B131" s="12">
        <v>17</v>
      </c>
      <c r="C131" s="12">
        <v>11</v>
      </c>
      <c r="D131" s="96">
        <v>64.705882352941174</v>
      </c>
      <c r="E131" s="12">
        <v>9</v>
      </c>
      <c r="F131" s="12">
        <v>10</v>
      </c>
      <c r="G131" s="96">
        <v>111.11111111111111</v>
      </c>
      <c r="H131" s="6">
        <v>9</v>
      </c>
      <c r="I131" s="6">
        <v>2</v>
      </c>
      <c r="J131" s="95">
        <v>22.222222222222221</v>
      </c>
    </row>
    <row r="132" spans="1:10" x14ac:dyDescent="0.2">
      <c r="A132" s="7" t="s">
        <v>100</v>
      </c>
      <c r="B132" s="6">
        <v>0</v>
      </c>
      <c r="C132" s="6">
        <v>0</v>
      </c>
      <c r="D132" s="95" t="s">
        <v>184</v>
      </c>
      <c r="E132" s="6">
        <v>0</v>
      </c>
      <c r="F132" s="6">
        <v>0</v>
      </c>
      <c r="G132" s="95" t="s">
        <v>184</v>
      </c>
      <c r="H132" s="6">
        <v>0</v>
      </c>
      <c r="I132" s="6">
        <v>0</v>
      </c>
      <c r="J132" s="95" t="s">
        <v>184</v>
      </c>
    </row>
    <row r="133" spans="1:10" ht="43.5" customHeight="1" thickBot="1" x14ac:dyDescent="0.25">
      <c r="A133" s="57" t="s">
        <v>158</v>
      </c>
      <c r="B133" s="58">
        <v>42</v>
      </c>
      <c r="C133" s="58">
        <v>48</v>
      </c>
      <c r="D133" s="59">
        <v>114.28571428571429</v>
      </c>
      <c r="E133" s="58">
        <v>35</v>
      </c>
      <c r="F133" s="58">
        <v>48</v>
      </c>
      <c r="G133" s="59">
        <v>137.14285714285714</v>
      </c>
      <c r="H133" s="58">
        <v>50</v>
      </c>
      <c r="I133" s="58">
        <v>55</v>
      </c>
      <c r="J133" s="59">
        <v>110</v>
      </c>
    </row>
    <row r="134" spans="1:10" ht="30.75" customHeight="1" thickTop="1" thickBot="1" x14ac:dyDescent="0.25">
      <c r="A134" s="51" t="s">
        <v>101</v>
      </c>
      <c r="B134" s="52">
        <v>3340220</v>
      </c>
      <c r="C134" s="52">
        <v>3554773</v>
      </c>
      <c r="D134" s="53">
        <v>106.423319422074</v>
      </c>
      <c r="E134" s="52">
        <v>3464539</v>
      </c>
      <c r="F134" s="52">
        <v>3498865</v>
      </c>
      <c r="G134" s="53">
        <v>100.99078116886547</v>
      </c>
      <c r="H134" s="52">
        <v>1992005</v>
      </c>
      <c r="I134" s="52">
        <v>1981169</v>
      </c>
      <c r="J134" s="53">
        <v>99.456025461783483</v>
      </c>
    </row>
    <row r="135" spans="1:10" ht="29.25" customHeight="1" thickTop="1" thickBot="1" x14ac:dyDescent="0.25">
      <c r="A135" s="54" t="s">
        <v>102</v>
      </c>
      <c r="B135" s="55">
        <v>594788</v>
      </c>
      <c r="C135" s="55">
        <v>624105</v>
      </c>
      <c r="D135" s="56">
        <v>104.92898309986079</v>
      </c>
      <c r="E135" s="55">
        <v>575393</v>
      </c>
      <c r="F135" s="55">
        <v>592959</v>
      </c>
      <c r="G135" s="56">
        <v>103.05286995149402</v>
      </c>
      <c r="H135" s="55">
        <v>426613</v>
      </c>
      <c r="I135" s="55">
        <v>429128</v>
      </c>
      <c r="J135" s="56">
        <v>100.58952727647774</v>
      </c>
    </row>
    <row r="136" spans="1:10" ht="26.25" thickTop="1" x14ac:dyDescent="0.2">
      <c r="A136" s="14" t="s">
        <v>103</v>
      </c>
      <c r="B136" s="12">
        <v>84240</v>
      </c>
      <c r="C136" s="12">
        <v>89806</v>
      </c>
      <c r="D136" s="96">
        <v>106.60731244064577</v>
      </c>
      <c r="E136" s="12">
        <v>96740</v>
      </c>
      <c r="F136" s="12">
        <v>92933</v>
      </c>
      <c r="G136" s="96">
        <v>96.064709530700853</v>
      </c>
      <c r="H136" s="12">
        <v>156125</v>
      </c>
      <c r="I136" s="12">
        <v>147405</v>
      </c>
      <c r="J136" s="96">
        <v>94.414731785428344</v>
      </c>
    </row>
    <row r="137" spans="1:10" ht="25.5" x14ac:dyDescent="0.2">
      <c r="A137" s="35" t="s">
        <v>201</v>
      </c>
      <c r="B137" s="16">
        <v>10</v>
      </c>
      <c r="C137" s="16">
        <v>8</v>
      </c>
      <c r="D137" s="99">
        <v>80</v>
      </c>
      <c r="E137" s="16">
        <v>4</v>
      </c>
      <c r="F137" s="16">
        <v>5</v>
      </c>
      <c r="G137" s="99">
        <v>125</v>
      </c>
      <c r="H137" s="16">
        <v>16</v>
      </c>
      <c r="I137" s="16">
        <v>19</v>
      </c>
      <c r="J137" s="99">
        <v>118.75</v>
      </c>
    </row>
    <row r="138" spans="1:10" x14ac:dyDescent="0.2">
      <c r="A138" s="41" t="s">
        <v>202</v>
      </c>
      <c r="B138" s="16">
        <v>4436</v>
      </c>
      <c r="C138" s="16">
        <v>4875</v>
      </c>
      <c r="D138" s="99">
        <v>109.89630297565374</v>
      </c>
      <c r="E138" s="16">
        <v>4202</v>
      </c>
      <c r="F138" s="16">
        <v>4522</v>
      </c>
      <c r="G138" s="99">
        <v>107.61542122798667</v>
      </c>
      <c r="H138" s="16">
        <v>6746</v>
      </c>
      <c r="I138" s="16">
        <v>7427</v>
      </c>
      <c r="J138" s="99">
        <v>110.09487103468722</v>
      </c>
    </row>
    <row r="139" spans="1:10" ht="25.5" x14ac:dyDescent="0.2">
      <c r="A139" s="14" t="s">
        <v>54</v>
      </c>
      <c r="B139" s="6">
        <v>53174</v>
      </c>
      <c r="C139" s="6">
        <v>55821</v>
      </c>
      <c r="D139" s="95">
        <v>104.97799676533644</v>
      </c>
      <c r="E139" s="6">
        <v>51186</v>
      </c>
      <c r="F139" s="6">
        <v>52806</v>
      </c>
      <c r="G139" s="95">
        <v>103.16492790997539</v>
      </c>
      <c r="H139" s="6">
        <v>20185</v>
      </c>
      <c r="I139" s="6">
        <v>21191</v>
      </c>
      <c r="J139" s="95">
        <v>104.98389893485262</v>
      </c>
    </row>
    <row r="140" spans="1:10" x14ac:dyDescent="0.2">
      <c r="A140" s="14" t="s">
        <v>50</v>
      </c>
      <c r="B140" s="6">
        <v>291784</v>
      </c>
      <c r="C140" s="6">
        <v>284878</v>
      </c>
      <c r="D140" s="95">
        <v>97.633180709017623</v>
      </c>
      <c r="E140" s="6">
        <v>281791</v>
      </c>
      <c r="F140" s="6">
        <v>272141</v>
      </c>
      <c r="G140" s="95">
        <v>96.575476150764217</v>
      </c>
      <c r="H140" s="6">
        <v>107365</v>
      </c>
      <c r="I140" s="6">
        <v>101428</v>
      </c>
      <c r="J140" s="95">
        <v>94.470264983933305</v>
      </c>
    </row>
    <row r="141" spans="1:10" ht="25.5" x14ac:dyDescent="0.2">
      <c r="A141" s="42" t="s">
        <v>104</v>
      </c>
      <c r="B141" s="6">
        <v>183248</v>
      </c>
      <c r="C141" s="6">
        <v>158620</v>
      </c>
      <c r="D141" s="95">
        <v>86.56028988038068</v>
      </c>
      <c r="E141" s="6">
        <v>179002</v>
      </c>
      <c r="F141" s="6">
        <v>151922</v>
      </c>
      <c r="G141" s="95">
        <v>84.871677411425566</v>
      </c>
      <c r="H141" s="6">
        <v>74870</v>
      </c>
      <c r="I141" s="6">
        <v>63283</v>
      </c>
      <c r="J141" s="95">
        <v>84.523841324963271</v>
      </c>
    </row>
    <row r="142" spans="1:10" x14ac:dyDescent="0.2">
      <c r="A142" s="42" t="s">
        <v>105</v>
      </c>
      <c r="B142" s="6">
        <v>108536</v>
      </c>
      <c r="C142" s="6">
        <v>126258</v>
      </c>
      <c r="D142" s="95">
        <v>116.32822289378639</v>
      </c>
      <c r="E142" s="6">
        <v>102789</v>
      </c>
      <c r="F142" s="6">
        <v>120219</v>
      </c>
      <c r="G142" s="95">
        <v>116.95706739047952</v>
      </c>
      <c r="H142" s="6">
        <v>32495</v>
      </c>
      <c r="I142" s="6">
        <v>38145</v>
      </c>
      <c r="J142" s="95">
        <v>117.3872903523619</v>
      </c>
    </row>
    <row r="143" spans="1:10" x14ac:dyDescent="0.2">
      <c r="A143" s="14" t="s">
        <v>106</v>
      </c>
      <c r="B143" s="6">
        <v>164887</v>
      </c>
      <c r="C143" s="6">
        <v>192885</v>
      </c>
      <c r="D143" s="95">
        <v>116.98011365359307</v>
      </c>
      <c r="E143" s="6">
        <v>145175</v>
      </c>
      <c r="F143" s="6">
        <v>174486</v>
      </c>
      <c r="G143" s="95">
        <v>120.19011537799207</v>
      </c>
      <c r="H143" s="6">
        <v>142343</v>
      </c>
      <c r="I143" s="6">
        <v>158449</v>
      </c>
      <c r="J143" s="95">
        <v>111.31492240573826</v>
      </c>
    </row>
    <row r="144" spans="1:10" ht="25.5" x14ac:dyDescent="0.2">
      <c r="A144" s="41" t="s">
        <v>203</v>
      </c>
      <c r="B144" s="6">
        <v>18844</v>
      </c>
      <c r="C144" s="6">
        <v>24316</v>
      </c>
      <c r="D144" s="95">
        <v>129.03842071746976</v>
      </c>
      <c r="E144" s="6">
        <v>15132</v>
      </c>
      <c r="F144" s="6">
        <v>21426</v>
      </c>
      <c r="G144" s="95">
        <v>141.59397303727201</v>
      </c>
      <c r="H144" s="6">
        <v>17734</v>
      </c>
      <c r="I144" s="6">
        <v>25225</v>
      </c>
      <c r="J144" s="95">
        <v>142.24089319950377</v>
      </c>
    </row>
    <row r="145" spans="1:10" x14ac:dyDescent="0.2">
      <c r="A145" s="7" t="s">
        <v>107</v>
      </c>
      <c r="B145" s="6">
        <v>703</v>
      </c>
      <c r="C145" s="6">
        <v>715</v>
      </c>
      <c r="D145" s="95">
        <v>101.70697012802276</v>
      </c>
      <c r="E145" s="6">
        <v>501</v>
      </c>
      <c r="F145" s="6">
        <v>593</v>
      </c>
      <c r="G145" s="95">
        <v>118.36327345309381</v>
      </c>
      <c r="H145" s="6">
        <v>595</v>
      </c>
      <c r="I145" s="6">
        <v>655</v>
      </c>
      <c r="J145" s="95">
        <v>110.08403361344538</v>
      </c>
    </row>
    <row r="146" spans="1:10" ht="27" customHeight="1" thickBot="1" x14ac:dyDescent="0.25">
      <c r="A146" s="57" t="s">
        <v>22</v>
      </c>
      <c r="B146" s="58">
        <v>1985518</v>
      </c>
      <c r="C146" s="58">
        <v>2158474</v>
      </c>
      <c r="D146" s="59">
        <v>108.71087544912713</v>
      </c>
      <c r="E146" s="58">
        <v>2118809</v>
      </c>
      <c r="F146" s="58">
        <v>2148972</v>
      </c>
      <c r="G146" s="59">
        <v>101.42358277692799</v>
      </c>
      <c r="H146" s="58">
        <v>1126839</v>
      </c>
      <c r="I146" s="58">
        <v>1099832</v>
      </c>
      <c r="J146" s="59">
        <v>97.603295590585702</v>
      </c>
    </row>
    <row r="147" spans="1:10" ht="13.5" thickTop="1" x14ac:dyDescent="0.2">
      <c r="A147" s="7" t="s">
        <v>109</v>
      </c>
      <c r="B147" s="6">
        <v>161080</v>
      </c>
      <c r="C147" s="6">
        <v>174329</v>
      </c>
      <c r="D147" s="95">
        <v>108.22510553762106</v>
      </c>
      <c r="E147" s="6">
        <v>141308</v>
      </c>
      <c r="F147" s="6">
        <v>153761</v>
      </c>
      <c r="G147" s="95">
        <v>108.81266453420896</v>
      </c>
      <c r="H147" s="6">
        <v>323862</v>
      </c>
      <c r="I147" s="6">
        <v>341315</v>
      </c>
      <c r="J147" s="95">
        <v>105.38902371997949</v>
      </c>
    </row>
    <row r="148" spans="1:10" x14ac:dyDescent="0.2">
      <c r="A148" s="7" t="s">
        <v>204</v>
      </c>
      <c r="B148" s="6">
        <v>24</v>
      </c>
      <c r="C148" s="6">
        <v>25</v>
      </c>
      <c r="D148" s="95">
        <v>104.16666666666667</v>
      </c>
      <c r="E148" s="6">
        <v>22</v>
      </c>
      <c r="F148" s="6">
        <v>25</v>
      </c>
      <c r="G148" s="95">
        <v>113.63636363636364</v>
      </c>
      <c r="H148" s="6">
        <v>173</v>
      </c>
      <c r="I148" s="6">
        <v>200</v>
      </c>
      <c r="J148" s="95">
        <v>115.60693641618496</v>
      </c>
    </row>
    <row r="149" spans="1:10" x14ac:dyDescent="0.2">
      <c r="A149" s="7" t="s">
        <v>110</v>
      </c>
      <c r="B149" s="6">
        <v>124610</v>
      </c>
      <c r="C149" s="6">
        <v>138454</v>
      </c>
      <c r="D149" s="95">
        <v>111.10986277184817</v>
      </c>
      <c r="E149" s="6">
        <v>109285</v>
      </c>
      <c r="F149" s="6">
        <v>119370</v>
      </c>
      <c r="G149" s="95">
        <v>109.22816488996661</v>
      </c>
      <c r="H149" s="6">
        <v>164793</v>
      </c>
      <c r="I149" s="6">
        <v>171104</v>
      </c>
      <c r="J149" s="95">
        <v>103.82965295856013</v>
      </c>
    </row>
    <row r="150" spans="1:10" x14ac:dyDescent="0.2">
      <c r="A150" s="7" t="s">
        <v>111</v>
      </c>
      <c r="B150" s="6">
        <v>699339</v>
      </c>
      <c r="C150" s="6">
        <v>817478</v>
      </c>
      <c r="D150" s="95">
        <v>116.89295177303138</v>
      </c>
      <c r="E150" s="6">
        <v>851519</v>
      </c>
      <c r="F150" s="6">
        <v>869068</v>
      </c>
      <c r="G150" s="95">
        <v>102.06090527633559</v>
      </c>
      <c r="H150" s="6">
        <v>255384</v>
      </c>
      <c r="I150" s="6">
        <v>174427</v>
      </c>
      <c r="J150" s="95">
        <v>68.299893493719267</v>
      </c>
    </row>
    <row r="151" spans="1:10" ht="25.5" x14ac:dyDescent="0.2">
      <c r="A151" s="11" t="s">
        <v>112</v>
      </c>
      <c r="B151" s="16">
        <v>373372</v>
      </c>
      <c r="C151" s="16">
        <v>509343</v>
      </c>
      <c r="D151" s="99">
        <v>136.41703180741996</v>
      </c>
      <c r="E151" s="16">
        <v>538987</v>
      </c>
      <c r="F151" s="16">
        <v>540850</v>
      </c>
      <c r="G151" s="99">
        <v>100.3456484108151</v>
      </c>
      <c r="H151" s="16">
        <v>126803</v>
      </c>
      <c r="I151" s="16">
        <v>57225</v>
      </c>
      <c r="J151" s="99">
        <v>45.129058460761968</v>
      </c>
    </row>
    <row r="152" spans="1:10" x14ac:dyDescent="0.2">
      <c r="A152" s="7" t="s">
        <v>113</v>
      </c>
      <c r="B152" s="6">
        <v>186597</v>
      </c>
      <c r="C152" s="6">
        <v>193541</v>
      </c>
      <c r="D152" s="95">
        <v>103.72138887549103</v>
      </c>
      <c r="E152" s="6">
        <v>180731</v>
      </c>
      <c r="F152" s="6">
        <v>179351</v>
      </c>
      <c r="G152" s="95">
        <v>99.236434258649595</v>
      </c>
      <c r="H152" s="6">
        <v>195707</v>
      </c>
      <c r="I152" s="6">
        <v>198544</v>
      </c>
      <c r="J152" s="95">
        <v>101.4496160076032</v>
      </c>
    </row>
    <row r="153" spans="1:10" x14ac:dyDescent="0.2">
      <c r="A153" s="7" t="s">
        <v>114</v>
      </c>
      <c r="B153" s="6">
        <v>6309</v>
      </c>
      <c r="C153" s="6">
        <v>6905</v>
      </c>
      <c r="D153" s="95">
        <v>109.44682200031701</v>
      </c>
      <c r="E153" s="6">
        <v>5605</v>
      </c>
      <c r="F153" s="6">
        <v>6086</v>
      </c>
      <c r="G153" s="95">
        <v>108.58162355040143</v>
      </c>
      <c r="H153" s="6">
        <v>6026</v>
      </c>
      <c r="I153" s="6">
        <v>6520</v>
      </c>
      <c r="J153" s="95">
        <v>108.19780949220046</v>
      </c>
    </row>
    <row r="154" spans="1:10" ht="15.75" customHeight="1" x14ac:dyDescent="0.2">
      <c r="A154" s="7" t="s">
        <v>69</v>
      </c>
      <c r="B154" s="6">
        <v>8</v>
      </c>
      <c r="C154" s="6">
        <v>20</v>
      </c>
      <c r="D154" s="95">
        <v>250</v>
      </c>
      <c r="E154" s="6">
        <v>11</v>
      </c>
      <c r="F154" s="6">
        <v>19</v>
      </c>
      <c r="G154" s="95">
        <v>172.72727272727272</v>
      </c>
      <c r="H154" s="6">
        <v>11</v>
      </c>
      <c r="I154" s="6">
        <v>11</v>
      </c>
      <c r="J154" s="95">
        <v>100</v>
      </c>
    </row>
    <row r="155" spans="1:10" x14ac:dyDescent="0.2">
      <c r="A155" s="7" t="s">
        <v>115</v>
      </c>
      <c r="B155" s="6">
        <v>807147</v>
      </c>
      <c r="C155" s="6">
        <v>827298</v>
      </c>
      <c r="D155" s="95">
        <v>102.49657125653691</v>
      </c>
      <c r="E155" s="6">
        <v>829940</v>
      </c>
      <c r="F155" s="6">
        <v>820875</v>
      </c>
      <c r="G155" s="95">
        <v>98.907752367641038</v>
      </c>
      <c r="H155" s="6">
        <v>180781</v>
      </c>
      <c r="I155" s="6">
        <v>207629</v>
      </c>
      <c r="J155" s="95">
        <v>114.85111820379355</v>
      </c>
    </row>
    <row r="156" spans="1:10" x14ac:dyDescent="0.2">
      <c r="A156" s="7" t="s">
        <v>116</v>
      </c>
      <c r="B156" s="6">
        <v>404</v>
      </c>
      <c r="C156" s="6">
        <v>424</v>
      </c>
      <c r="D156" s="95">
        <v>104.95049504950495</v>
      </c>
      <c r="E156" s="6">
        <v>388</v>
      </c>
      <c r="F156" s="6">
        <v>417</v>
      </c>
      <c r="G156" s="95">
        <v>107.47422680412372</v>
      </c>
      <c r="H156" s="6">
        <v>102</v>
      </c>
      <c r="I156" s="6">
        <v>82</v>
      </c>
      <c r="J156" s="95">
        <v>80.392156862745097</v>
      </c>
    </row>
    <row r="157" spans="1:10" x14ac:dyDescent="0.2">
      <c r="A157" s="140" t="s">
        <v>108</v>
      </c>
      <c r="B157" s="140"/>
      <c r="C157" s="140"/>
      <c r="D157" s="140"/>
      <c r="E157" s="140"/>
      <c r="F157" s="140"/>
      <c r="G157" s="140"/>
      <c r="H157" s="140"/>
      <c r="I157" s="140"/>
    </row>
    <row r="158" spans="1:10" ht="27.75" customHeight="1" thickBot="1" x14ac:dyDescent="0.25">
      <c r="A158" s="57" t="s">
        <v>117</v>
      </c>
      <c r="B158" s="58">
        <v>367464</v>
      </c>
      <c r="C158" s="58">
        <v>371740</v>
      </c>
      <c r="D158" s="59">
        <v>101.16365140530773</v>
      </c>
      <c r="E158" s="58">
        <v>358743</v>
      </c>
      <c r="F158" s="58">
        <v>354865</v>
      </c>
      <c r="G158" s="59">
        <v>98.919003297625324</v>
      </c>
      <c r="H158" s="58">
        <v>198901</v>
      </c>
      <c r="I158" s="58">
        <v>194892</v>
      </c>
      <c r="J158" s="59">
        <v>97.984424412144733</v>
      </c>
    </row>
    <row r="159" spans="1:10" ht="13.5" thickTop="1" x14ac:dyDescent="0.2">
      <c r="A159" s="7" t="s">
        <v>118</v>
      </c>
      <c r="B159" s="6">
        <v>41762</v>
      </c>
      <c r="C159" s="6">
        <v>41297</v>
      </c>
      <c r="D159" s="95">
        <v>98.886547579138934</v>
      </c>
      <c r="E159" s="6">
        <v>40039</v>
      </c>
      <c r="F159" s="6">
        <v>37617</v>
      </c>
      <c r="G159" s="95">
        <v>93.950897874572291</v>
      </c>
      <c r="H159" s="6">
        <v>65789</v>
      </c>
      <c r="I159" s="6">
        <v>62070</v>
      </c>
      <c r="J159" s="95">
        <v>94.347079298970954</v>
      </c>
    </row>
    <row r="160" spans="1:10" x14ac:dyDescent="0.2">
      <c r="A160" s="7" t="s">
        <v>119</v>
      </c>
      <c r="B160" s="6">
        <v>36158</v>
      </c>
      <c r="C160" s="6">
        <v>38289</v>
      </c>
      <c r="D160" s="95">
        <v>105.89357818463411</v>
      </c>
      <c r="E160" s="6">
        <v>35669</v>
      </c>
      <c r="F160" s="6">
        <v>35884</v>
      </c>
      <c r="G160" s="95">
        <v>100.60276430513892</v>
      </c>
      <c r="H160" s="6">
        <v>30899</v>
      </c>
      <c r="I160" s="6">
        <v>30360</v>
      </c>
      <c r="J160" s="95">
        <v>98.255606977572086</v>
      </c>
    </row>
    <row r="161" spans="1:10" x14ac:dyDescent="0.2">
      <c r="A161" s="7" t="s">
        <v>120</v>
      </c>
      <c r="B161" s="6">
        <v>56615</v>
      </c>
      <c r="C161" s="6">
        <v>62807</v>
      </c>
      <c r="D161" s="95">
        <v>110.93703082222027</v>
      </c>
      <c r="E161" s="6">
        <v>50097</v>
      </c>
      <c r="F161" s="6">
        <v>54247</v>
      </c>
      <c r="G161" s="95">
        <v>108.28392917739585</v>
      </c>
      <c r="H161" s="6">
        <v>64681</v>
      </c>
      <c r="I161" s="6">
        <v>69097</v>
      </c>
      <c r="J161" s="95">
        <v>106.8273527001747</v>
      </c>
    </row>
    <row r="162" spans="1:10" ht="25.5" x14ac:dyDescent="0.2">
      <c r="A162" s="7" t="s">
        <v>121</v>
      </c>
      <c r="B162" s="6">
        <v>104</v>
      </c>
      <c r="C162" s="6">
        <v>0</v>
      </c>
      <c r="D162" s="95" t="s">
        <v>184</v>
      </c>
      <c r="E162" s="6">
        <v>12401</v>
      </c>
      <c r="F162" s="6">
        <v>0</v>
      </c>
      <c r="G162" s="95" t="s">
        <v>184</v>
      </c>
      <c r="H162" s="6">
        <v>5282</v>
      </c>
      <c r="I162" s="6">
        <v>0</v>
      </c>
      <c r="J162" s="95" t="s">
        <v>184</v>
      </c>
    </row>
    <row r="163" spans="1:10" ht="25.5" x14ac:dyDescent="0.2">
      <c r="A163" s="18" t="s">
        <v>187</v>
      </c>
      <c r="B163" s="16">
        <v>45</v>
      </c>
      <c r="C163" s="16">
        <v>0</v>
      </c>
      <c r="D163" s="95" t="s">
        <v>184</v>
      </c>
      <c r="E163" s="16">
        <v>5616</v>
      </c>
      <c r="F163" s="16">
        <v>0</v>
      </c>
      <c r="G163" s="95" t="s">
        <v>184</v>
      </c>
      <c r="H163" s="16">
        <v>1922</v>
      </c>
      <c r="I163" s="16">
        <v>0</v>
      </c>
      <c r="J163" s="95" t="s">
        <v>184</v>
      </c>
    </row>
    <row r="164" spans="1:10" x14ac:dyDescent="0.2">
      <c r="A164" s="18" t="s">
        <v>188</v>
      </c>
      <c r="B164" s="16">
        <v>59</v>
      </c>
      <c r="C164" s="16">
        <v>0</v>
      </c>
      <c r="D164" s="95" t="s">
        <v>184</v>
      </c>
      <c r="E164" s="16">
        <v>6785</v>
      </c>
      <c r="F164" s="16">
        <v>0</v>
      </c>
      <c r="G164" s="95" t="s">
        <v>184</v>
      </c>
      <c r="H164" s="16">
        <v>3360</v>
      </c>
      <c r="I164" s="16">
        <v>0</v>
      </c>
      <c r="J164" s="95" t="s">
        <v>184</v>
      </c>
    </row>
    <row r="165" spans="1:10" x14ac:dyDescent="0.2">
      <c r="A165" s="8" t="s">
        <v>206</v>
      </c>
      <c r="B165" s="6">
        <v>5260</v>
      </c>
      <c r="C165" s="6">
        <v>0</v>
      </c>
      <c r="D165" s="95" t="s">
        <v>184</v>
      </c>
      <c r="E165" s="6">
        <v>8151</v>
      </c>
      <c r="F165" s="6">
        <v>0</v>
      </c>
      <c r="G165" s="95" t="s">
        <v>184</v>
      </c>
      <c r="H165" s="6">
        <v>4543</v>
      </c>
      <c r="I165" s="6">
        <v>0</v>
      </c>
      <c r="J165" s="95" t="s">
        <v>184</v>
      </c>
    </row>
    <row r="166" spans="1:10" ht="25.5" x14ac:dyDescent="0.2">
      <c r="A166" s="18" t="s">
        <v>187</v>
      </c>
      <c r="B166" s="16">
        <v>2319</v>
      </c>
      <c r="C166" s="16">
        <v>0</v>
      </c>
      <c r="D166" s="95" t="s">
        <v>184</v>
      </c>
      <c r="E166" s="16">
        <v>3910</v>
      </c>
      <c r="F166" s="16">
        <v>0</v>
      </c>
      <c r="G166" s="95" t="s">
        <v>184</v>
      </c>
      <c r="H166" s="16">
        <v>2012</v>
      </c>
      <c r="I166" s="16">
        <v>0</v>
      </c>
      <c r="J166" s="95" t="s">
        <v>184</v>
      </c>
    </row>
    <row r="167" spans="1:10" x14ac:dyDescent="0.2">
      <c r="A167" s="18" t="s">
        <v>188</v>
      </c>
      <c r="B167" s="16">
        <v>2941</v>
      </c>
      <c r="C167" s="16">
        <v>0</v>
      </c>
      <c r="D167" s="95" t="s">
        <v>184</v>
      </c>
      <c r="E167" s="16">
        <v>4241</v>
      </c>
      <c r="F167" s="16">
        <v>0</v>
      </c>
      <c r="G167" s="95" t="s">
        <v>184</v>
      </c>
      <c r="H167" s="16">
        <v>2531</v>
      </c>
      <c r="I167" s="16">
        <v>0</v>
      </c>
      <c r="J167" s="95" t="s">
        <v>184</v>
      </c>
    </row>
    <row r="168" spans="1:10" x14ac:dyDescent="0.2">
      <c r="A168" s="8" t="s">
        <v>122</v>
      </c>
      <c r="B168" s="6">
        <v>104</v>
      </c>
      <c r="C168" s="6">
        <v>0</v>
      </c>
      <c r="D168" s="95" t="s">
        <v>184</v>
      </c>
      <c r="E168" s="6">
        <v>133</v>
      </c>
      <c r="F168" s="6">
        <v>0</v>
      </c>
      <c r="G168" s="95" t="s">
        <v>184</v>
      </c>
      <c r="H168" s="6">
        <v>222</v>
      </c>
      <c r="I168" s="6">
        <v>0</v>
      </c>
      <c r="J168" s="95" t="s">
        <v>184</v>
      </c>
    </row>
    <row r="169" spans="1:10" ht="24" customHeight="1" x14ac:dyDescent="0.2">
      <c r="A169" s="8" t="s">
        <v>189</v>
      </c>
      <c r="B169" s="6">
        <v>23014</v>
      </c>
      <c r="C169" s="6">
        <v>21019</v>
      </c>
      <c r="D169" s="95">
        <v>91.331363517858691</v>
      </c>
      <c r="E169" s="6">
        <v>8335</v>
      </c>
      <c r="F169" s="6">
        <v>19782</v>
      </c>
      <c r="G169" s="95">
        <v>237.33653269346129</v>
      </c>
      <c r="H169" s="6">
        <v>14679</v>
      </c>
      <c r="I169" s="6">
        <v>20973</v>
      </c>
      <c r="J169" s="95">
        <v>142.87758021663601</v>
      </c>
    </row>
    <row r="170" spans="1:10" ht="25.5" x14ac:dyDescent="0.2">
      <c r="A170" s="18" t="s">
        <v>187</v>
      </c>
      <c r="B170" s="16">
        <v>11361</v>
      </c>
      <c r="C170" s="16">
        <v>11073</v>
      </c>
      <c r="D170" s="99">
        <v>97.465011882756798</v>
      </c>
      <c r="E170" s="16">
        <v>4318</v>
      </c>
      <c r="F170" s="16">
        <v>10205</v>
      </c>
      <c r="G170" s="99">
        <v>236.33626679018064</v>
      </c>
      <c r="H170" s="16">
        <v>7043</v>
      </c>
      <c r="I170" s="16">
        <v>10139</v>
      </c>
      <c r="J170" s="99">
        <v>143.95854039471817</v>
      </c>
    </row>
    <row r="171" spans="1:10" x14ac:dyDescent="0.2">
      <c r="A171" s="18" t="s">
        <v>188</v>
      </c>
      <c r="B171" s="16">
        <v>11653</v>
      </c>
      <c r="C171" s="16">
        <v>9946</v>
      </c>
      <c r="D171" s="99">
        <v>85.351411653651425</v>
      </c>
      <c r="E171" s="16">
        <v>4017</v>
      </c>
      <c r="F171" s="16">
        <v>9577</v>
      </c>
      <c r="G171" s="99">
        <v>238.41175006223551</v>
      </c>
      <c r="H171" s="16">
        <v>7636</v>
      </c>
      <c r="I171" s="16">
        <v>10834</v>
      </c>
      <c r="J171" s="99">
        <v>141.88056574122578</v>
      </c>
    </row>
    <row r="172" spans="1:10" x14ac:dyDescent="0.2">
      <c r="A172" s="13" t="s">
        <v>123</v>
      </c>
      <c r="B172" s="6">
        <v>1</v>
      </c>
      <c r="C172" s="6">
        <v>0</v>
      </c>
      <c r="D172" s="95">
        <v>0</v>
      </c>
      <c r="E172" s="6">
        <v>1</v>
      </c>
      <c r="F172" s="6">
        <v>0</v>
      </c>
      <c r="G172" s="95">
        <v>0</v>
      </c>
      <c r="H172" s="6">
        <v>0</v>
      </c>
      <c r="I172" s="6">
        <v>0</v>
      </c>
      <c r="J172" s="95" t="s">
        <v>184</v>
      </c>
    </row>
    <row r="173" spans="1:10" x14ac:dyDescent="0.2">
      <c r="A173" s="7" t="s">
        <v>124</v>
      </c>
      <c r="B173" s="6">
        <v>2414</v>
      </c>
      <c r="C173" s="6">
        <v>2084</v>
      </c>
      <c r="D173" s="95">
        <v>86.329743164871587</v>
      </c>
      <c r="E173" s="6">
        <v>2713</v>
      </c>
      <c r="F173" s="6">
        <v>2066</v>
      </c>
      <c r="G173" s="95">
        <v>76.151861408035387</v>
      </c>
      <c r="H173" s="6">
        <v>2482</v>
      </c>
      <c r="I173" s="6">
        <v>1892</v>
      </c>
      <c r="J173" s="95">
        <v>76.22884770346495</v>
      </c>
    </row>
    <row r="174" spans="1:10" x14ac:dyDescent="0.2">
      <c r="A174" s="7" t="s">
        <v>125</v>
      </c>
      <c r="B174" s="6">
        <v>18624</v>
      </c>
      <c r="C174" s="6">
        <v>18579</v>
      </c>
      <c r="D174" s="95">
        <v>99.75837628865979</v>
      </c>
      <c r="E174" s="6">
        <v>18085</v>
      </c>
      <c r="F174" s="6">
        <v>18122</v>
      </c>
      <c r="G174" s="95">
        <v>100.2045894387614</v>
      </c>
      <c r="H174" s="6">
        <v>6040</v>
      </c>
      <c r="I174" s="6">
        <v>5954</v>
      </c>
      <c r="J174" s="95">
        <v>98.576158940397349</v>
      </c>
    </row>
    <row r="175" spans="1:10" x14ac:dyDescent="0.2">
      <c r="A175" s="7" t="s">
        <v>126</v>
      </c>
      <c r="B175" s="6">
        <v>11600</v>
      </c>
      <c r="C175" s="6">
        <v>12240</v>
      </c>
      <c r="D175" s="95">
        <v>105.51724137931035</v>
      </c>
      <c r="E175" s="6">
        <v>11312</v>
      </c>
      <c r="F175" s="6">
        <v>11722</v>
      </c>
      <c r="G175" s="95">
        <v>103.62446958981613</v>
      </c>
      <c r="H175" s="6">
        <v>4279</v>
      </c>
      <c r="I175" s="6">
        <v>4542</v>
      </c>
      <c r="J175" s="95">
        <v>106.14629586351951</v>
      </c>
    </row>
    <row r="176" spans="1:10" x14ac:dyDescent="0.2">
      <c r="A176" s="7" t="s">
        <v>127</v>
      </c>
      <c r="B176" s="6">
        <v>171801</v>
      </c>
      <c r="C176" s="6">
        <v>175423</v>
      </c>
      <c r="D176" s="95">
        <v>102.10825315335767</v>
      </c>
      <c r="E176" s="6">
        <v>171801</v>
      </c>
      <c r="F176" s="6">
        <v>175423</v>
      </c>
      <c r="G176" s="95">
        <v>102.10825315335767</v>
      </c>
      <c r="H176" s="6" t="s">
        <v>184</v>
      </c>
      <c r="I176" s="6" t="s">
        <v>184</v>
      </c>
      <c r="J176" s="100" t="s">
        <v>184</v>
      </c>
    </row>
    <row r="177" spans="1:10" ht="25.5" x14ac:dyDescent="0.2">
      <c r="A177" s="11" t="s">
        <v>128</v>
      </c>
      <c r="B177" s="16">
        <v>24357</v>
      </c>
      <c r="C177" s="16">
        <v>23809</v>
      </c>
      <c r="D177" s="95">
        <v>97.750133431867638</v>
      </c>
      <c r="E177" s="16">
        <v>24357</v>
      </c>
      <c r="F177" s="16">
        <v>23809</v>
      </c>
      <c r="G177" s="95">
        <v>97.750133431867638</v>
      </c>
      <c r="H177" s="16" t="s">
        <v>184</v>
      </c>
      <c r="I177" s="16" t="s">
        <v>184</v>
      </c>
      <c r="J177" s="101" t="s">
        <v>184</v>
      </c>
    </row>
    <row r="178" spans="1:10" ht="24" x14ac:dyDescent="0.2">
      <c r="A178" s="43" t="s">
        <v>205</v>
      </c>
      <c r="B178" s="6">
        <v>7</v>
      </c>
      <c r="C178" s="6">
        <v>2</v>
      </c>
      <c r="D178" s="95">
        <v>28.571428571428573</v>
      </c>
      <c r="E178" s="6">
        <v>6</v>
      </c>
      <c r="F178" s="6">
        <v>2</v>
      </c>
      <c r="G178" s="95">
        <v>33.333333333333336</v>
      </c>
      <c r="H178" s="6">
        <v>5</v>
      </c>
      <c r="I178" s="6">
        <v>4</v>
      </c>
      <c r="J178" s="95">
        <v>80</v>
      </c>
    </row>
    <row r="179" spans="1:10" x14ac:dyDescent="0.2">
      <c r="A179" s="141" t="s">
        <v>129</v>
      </c>
      <c r="B179" s="141"/>
      <c r="C179" s="141"/>
      <c r="D179" s="141"/>
      <c r="E179" s="141"/>
      <c r="F179" s="141"/>
      <c r="G179" s="141"/>
      <c r="H179" s="141"/>
      <c r="I179" s="141"/>
    </row>
    <row r="180" spans="1:10" ht="27.75" customHeight="1" thickBot="1" x14ac:dyDescent="0.25">
      <c r="A180" s="57" t="s">
        <v>130</v>
      </c>
      <c r="B180" s="58">
        <v>26091</v>
      </c>
      <c r="C180" s="58">
        <v>25867</v>
      </c>
      <c r="D180" s="59">
        <v>99.141466406040394</v>
      </c>
      <c r="E180" s="58">
        <v>23651</v>
      </c>
      <c r="F180" s="58">
        <v>33706</v>
      </c>
      <c r="G180" s="59">
        <v>142.51405860217326</v>
      </c>
      <c r="H180" s="58">
        <v>41710</v>
      </c>
      <c r="I180" s="58">
        <v>46775</v>
      </c>
      <c r="J180" s="59">
        <v>112.14337089426996</v>
      </c>
    </row>
    <row r="181" spans="1:10" ht="13.5" thickTop="1" x14ac:dyDescent="0.2">
      <c r="A181" s="7" t="s">
        <v>131</v>
      </c>
      <c r="B181" s="6">
        <v>17835</v>
      </c>
      <c r="C181" s="6">
        <v>17546</v>
      </c>
      <c r="D181" s="95">
        <v>98.379590692458649</v>
      </c>
      <c r="E181" s="6">
        <v>16303</v>
      </c>
      <c r="F181" s="6">
        <v>20890</v>
      </c>
      <c r="G181" s="95">
        <v>128.135925903208</v>
      </c>
      <c r="H181" s="6">
        <v>37419</v>
      </c>
      <c r="I181" s="6">
        <v>43499</v>
      </c>
      <c r="J181" s="95">
        <v>116.24842994200807</v>
      </c>
    </row>
    <row r="182" spans="1:10" x14ac:dyDescent="0.2">
      <c r="A182" s="7" t="s">
        <v>132</v>
      </c>
      <c r="B182" s="6">
        <v>3735</v>
      </c>
      <c r="C182" s="6">
        <v>5107</v>
      </c>
      <c r="D182" s="95">
        <v>136.73360107095047</v>
      </c>
      <c r="E182" s="6">
        <v>3774</v>
      </c>
      <c r="F182" s="6">
        <v>9611</v>
      </c>
      <c r="G182" s="95">
        <v>254.66348701642821</v>
      </c>
      <c r="H182" s="6">
        <v>874</v>
      </c>
      <c r="I182" s="6">
        <v>1358</v>
      </c>
      <c r="J182" s="95">
        <v>155.37757437070937</v>
      </c>
    </row>
    <row r="183" spans="1:10" ht="24.75" customHeight="1" x14ac:dyDescent="0.2">
      <c r="A183" s="11" t="s">
        <v>112</v>
      </c>
      <c r="B183" s="16">
        <v>37</v>
      </c>
      <c r="C183" s="16">
        <v>40</v>
      </c>
      <c r="D183" s="99">
        <v>108.10810810810811</v>
      </c>
      <c r="E183" s="16">
        <v>86</v>
      </c>
      <c r="F183" s="16">
        <v>38</v>
      </c>
      <c r="G183" s="99">
        <v>44.186046511627907</v>
      </c>
      <c r="H183" s="16">
        <v>23</v>
      </c>
      <c r="I183" s="16">
        <v>5</v>
      </c>
      <c r="J183" s="99">
        <v>21.739130434782609</v>
      </c>
    </row>
    <row r="184" spans="1:10" x14ac:dyDescent="0.2">
      <c r="A184" s="7" t="s">
        <v>77</v>
      </c>
      <c r="B184" s="6">
        <v>4521</v>
      </c>
      <c r="C184" s="6">
        <v>3214</v>
      </c>
      <c r="D184" s="99">
        <v>71.090466710904664</v>
      </c>
      <c r="E184" s="6">
        <v>3574</v>
      </c>
      <c r="F184" s="6">
        <v>3205</v>
      </c>
      <c r="G184" s="99">
        <v>89.675433687744828</v>
      </c>
      <c r="H184" s="6">
        <v>3417</v>
      </c>
      <c r="I184" s="6">
        <v>1918</v>
      </c>
      <c r="J184" s="99">
        <v>56.131109160081941</v>
      </c>
    </row>
    <row r="185" spans="1:10" ht="24" x14ac:dyDescent="0.2">
      <c r="A185" s="17" t="s">
        <v>207</v>
      </c>
      <c r="B185" s="6">
        <v>0</v>
      </c>
      <c r="C185" s="6">
        <v>0</v>
      </c>
      <c r="D185" s="95" t="s">
        <v>184</v>
      </c>
      <c r="E185" s="6">
        <v>0</v>
      </c>
      <c r="F185" s="6">
        <v>0</v>
      </c>
      <c r="G185" s="95" t="s">
        <v>184</v>
      </c>
      <c r="H185" s="6">
        <v>0</v>
      </c>
      <c r="I185" s="6">
        <v>0</v>
      </c>
      <c r="J185" s="95" t="s">
        <v>184</v>
      </c>
    </row>
    <row r="186" spans="1:10" ht="28.5" customHeight="1" thickBot="1" x14ac:dyDescent="0.25">
      <c r="A186" s="57" t="s">
        <v>36</v>
      </c>
      <c r="B186" s="58">
        <v>9305</v>
      </c>
      <c r="C186" s="58">
        <v>12542</v>
      </c>
      <c r="D186" s="59">
        <v>134.78774852229984</v>
      </c>
      <c r="E186" s="58">
        <v>8152</v>
      </c>
      <c r="F186" s="58">
        <v>8924</v>
      </c>
      <c r="G186" s="59">
        <v>109.47006869479883</v>
      </c>
      <c r="H186" s="58">
        <v>20813</v>
      </c>
      <c r="I186" s="58">
        <v>25133</v>
      </c>
      <c r="J186" s="59">
        <v>120.75625810791333</v>
      </c>
    </row>
    <row r="187" spans="1:10" ht="13.5" thickTop="1" x14ac:dyDescent="0.2">
      <c r="A187" s="7" t="s">
        <v>82</v>
      </c>
      <c r="B187" s="6">
        <v>8735</v>
      </c>
      <c r="C187" s="6">
        <v>11687</v>
      </c>
      <c r="D187" s="95">
        <v>133.79507727532913</v>
      </c>
      <c r="E187" s="6">
        <v>7581</v>
      </c>
      <c r="F187" s="6">
        <v>8137</v>
      </c>
      <c r="G187" s="95">
        <v>107.33412478564833</v>
      </c>
      <c r="H187" s="6">
        <v>20324</v>
      </c>
      <c r="I187" s="6">
        <v>24475</v>
      </c>
      <c r="J187" s="95">
        <v>120.42412910844322</v>
      </c>
    </row>
    <row r="188" spans="1:10" x14ac:dyDescent="0.2">
      <c r="A188" s="7" t="s">
        <v>134</v>
      </c>
      <c r="B188" s="6">
        <v>570</v>
      </c>
      <c r="C188" s="6">
        <v>854</v>
      </c>
      <c r="D188" s="95">
        <v>149.82456140350877</v>
      </c>
      <c r="E188" s="6">
        <v>571</v>
      </c>
      <c r="F188" s="6">
        <v>785</v>
      </c>
      <c r="G188" s="95">
        <v>137.47810858143609</v>
      </c>
      <c r="H188" s="6">
        <v>489</v>
      </c>
      <c r="I188" s="6">
        <v>658</v>
      </c>
      <c r="J188" s="95">
        <v>134.56032719836401</v>
      </c>
    </row>
    <row r="189" spans="1:10" s="84" customFormat="1" ht="24" x14ac:dyDescent="0.2">
      <c r="A189" s="17" t="s">
        <v>208</v>
      </c>
      <c r="B189" s="6">
        <v>0</v>
      </c>
      <c r="C189" s="6">
        <v>1</v>
      </c>
      <c r="D189" s="95" t="s">
        <v>184</v>
      </c>
      <c r="E189" s="6">
        <v>0</v>
      </c>
      <c r="F189" s="6">
        <v>2</v>
      </c>
      <c r="G189" s="95" t="s">
        <v>184</v>
      </c>
      <c r="H189" s="6">
        <v>0</v>
      </c>
      <c r="I189" s="6">
        <v>0</v>
      </c>
      <c r="J189" s="95" t="s">
        <v>184</v>
      </c>
    </row>
    <row r="190" spans="1:10" ht="28.5" customHeight="1" thickBot="1" x14ac:dyDescent="0.25">
      <c r="A190" s="57" t="s">
        <v>209</v>
      </c>
      <c r="B190" s="58">
        <v>357054</v>
      </c>
      <c r="C190" s="58">
        <v>362045</v>
      </c>
      <c r="D190" s="59">
        <v>101.39782777955155</v>
      </c>
      <c r="E190" s="58">
        <v>379791</v>
      </c>
      <c r="F190" s="58">
        <v>359439</v>
      </c>
      <c r="G190" s="59">
        <v>94.641263221087385</v>
      </c>
      <c r="H190" s="58">
        <v>177129</v>
      </c>
      <c r="I190" s="58">
        <v>185409</v>
      </c>
      <c r="J190" s="59">
        <v>104.67455921955185</v>
      </c>
    </row>
    <row r="191" spans="1:10" ht="13.5" thickTop="1" x14ac:dyDescent="0.2">
      <c r="A191" s="8" t="s">
        <v>135</v>
      </c>
      <c r="B191" s="6">
        <v>26030</v>
      </c>
      <c r="C191" s="6">
        <v>34043</v>
      </c>
      <c r="D191" s="95">
        <v>130.78371110257396</v>
      </c>
      <c r="E191" s="6">
        <v>22885</v>
      </c>
      <c r="F191" s="6">
        <v>27352</v>
      </c>
      <c r="G191" s="95">
        <v>119.5193358094822</v>
      </c>
      <c r="H191" s="6">
        <v>64083</v>
      </c>
      <c r="I191" s="6">
        <v>78738</v>
      </c>
      <c r="J191" s="95">
        <v>122.86877955151913</v>
      </c>
    </row>
    <row r="192" spans="1:10" x14ac:dyDescent="0.2">
      <c r="A192" s="7" t="s">
        <v>136</v>
      </c>
      <c r="B192" s="6">
        <v>96</v>
      </c>
      <c r="C192" s="6">
        <v>98</v>
      </c>
      <c r="D192" s="95">
        <v>102.08333333333333</v>
      </c>
      <c r="E192" s="6">
        <v>65</v>
      </c>
      <c r="F192" s="6">
        <v>78</v>
      </c>
      <c r="G192" s="95">
        <v>120</v>
      </c>
      <c r="H192" s="6">
        <v>190</v>
      </c>
      <c r="I192" s="6">
        <v>268</v>
      </c>
      <c r="J192" s="95">
        <v>141.05263157894737</v>
      </c>
    </row>
    <row r="193" spans="1:10" x14ac:dyDescent="0.2">
      <c r="A193" s="7" t="s">
        <v>137</v>
      </c>
      <c r="B193" s="6">
        <v>134197</v>
      </c>
      <c r="C193" s="6">
        <v>122319</v>
      </c>
      <c r="D193" s="95">
        <v>91.148833431447798</v>
      </c>
      <c r="E193" s="6">
        <v>159533</v>
      </c>
      <c r="F193" s="6">
        <v>121945</v>
      </c>
      <c r="G193" s="95">
        <v>76.43873054477757</v>
      </c>
      <c r="H193" s="6">
        <v>47244</v>
      </c>
      <c r="I193" s="6">
        <v>32643</v>
      </c>
      <c r="J193" s="95">
        <v>69.094488188976385</v>
      </c>
    </row>
    <row r="194" spans="1:10" ht="25.5" x14ac:dyDescent="0.2">
      <c r="A194" s="11" t="s">
        <v>112</v>
      </c>
      <c r="B194" s="16">
        <v>64188</v>
      </c>
      <c r="C194" s="16">
        <v>52607</v>
      </c>
      <c r="D194" s="99">
        <v>81.957686795039578</v>
      </c>
      <c r="E194" s="16">
        <v>87305</v>
      </c>
      <c r="F194" s="16">
        <v>52249</v>
      </c>
      <c r="G194" s="99">
        <v>59.846515090773721</v>
      </c>
      <c r="H194" s="16">
        <v>22161</v>
      </c>
      <c r="I194" s="16">
        <v>7455</v>
      </c>
      <c r="J194" s="99">
        <v>33.640178692297276</v>
      </c>
    </row>
    <row r="195" spans="1:10" x14ac:dyDescent="0.2">
      <c r="A195" s="7" t="s">
        <v>138</v>
      </c>
      <c r="B195" s="6">
        <v>11478</v>
      </c>
      <c r="C195" s="6">
        <v>11445</v>
      </c>
      <c r="D195" s="95">
        <v>99.712493465760588</v>
      </c>
      <c r="E195" s="6">
        <v>10892</v>
      </c>
      <c r="F195" s="6">
        <v>10452</v>
      </c>
      <c r="G195" s="95">
        <v>95.960337862651485</v>
      </c>
      <c r="H195" s="6">
        <v>6930</v>
      </c>
      <c r="I195" s="6">
        <v>6799</v>
      </c>
      <c r="J195" s="95">
        <v>98.109668109668107</v>
      </c>
    </row>
    <row r="196" spans="1:10" x14ac:dyDescent="0.2">
      <c r="A196" s="7" t="s">
        <v>139</v>
      </c>
      <c r="B196" s="6">
        <v>1306</v>
      </c>
      <c r="C196" s="6">
        <v>1263</v>
      </c>
      <c r="D196" s="95">
        <v>96.707503828483922</v>
      </c>
      <c r="E196" s="6">
        <v>1080</v>
      </c>
      <c r="F196" s="6">
        <v>1298</v>
      </c>
      <c r="G196" s="95">
        <v>120.18518518518519</v>
      </c>
      <c r="H196" s="6">
        <v>1577</v>
      </c>
      <c r="I196" s="6">
        <v>1551</v>
      </c>
      <c r="J196" s="95">
        <v>98.351299936588461</v>
      </c>
    </row>
    <row r="197" spans="1:10" ht="25.5" x14ac:dyDescent="0.2">
      <c r="A197" s="7" t="s">
        <v>140</v>
      </c>
      <c r="B197" s="6">
        <v>2680</v>
      </c>
      <c r="C197" s="6">
        <v>4110</v>
      </c>
      <c r="D197" s="95">
        <v>153.35820895522389</v>
      </c>
      <c r="E197" s="6">
        <v>2536</v>
      </c>
      <c r="F197" s="6">
        <v>2845</v>
      </c>
      <c r="G197" s="95">
        <v>112.18454258675079</v>
      </c>
      <c r="H197" s="6">
        <v>6326</v>
      </c>
      <c r="I197" s="6">
        <v>7136</v>
      </c>
      <c r="J197" s="95">
        <v>112.80429971546</v>
      </c>
    </row>
    <row r="198" spans="1:10" ht="12" customHeight="1" x14ac:dyDescent="0.2">
      <c r="A198" s="18" t="s">
        <v>16</v>
      </c>
    </row>
    <row r="199" spans="1:10" ht="13.5" customHeight="1" x14ac:dyDescent="0.2">
      <c r="A199" s="11" t="s">
        <v>141</v>
      </c>
      <c r="B199" s="6">
        <v>1078</v>
      </c>
      <c r="C199" s="6">
        <v>2252</v>
      </c>
      <c r="D199" s="95">
        <v>208.90538033395177</v>
      </c>
      <c r="E199" s="6">
        <v>1068</v>
      </c>
      <c r="F199" s="6">
        <v>1333</v>
      </c>
      <c r="G199" s="95">
        <v>124.812734082397</v>
      </c>
      <c r="H199" s="6">
        <v>1176</v>
      </c>
      <c r="I199" s="6">
        <v>2008</v>
      </c>
      <c r="J199" s="95">
        <v>170.74829931972789</v>
      </c>
    </row>
    <row r="200" spans="1:10" x14ac:dyDescent="0.2">
      <c r="A200" s="11" t="s">
        <v>142</v>
      </c>
      <c r="B200" s="6">
        <v>212</v>
      </c>
      <c r="C200" s="6">
        <v>416</v>
      </c>
      <c r="D200" s="95">
        <v>196.22641509433961</v>
      </c>
      <c r="E200" s="6">
        <v>164</v>
      </c>
      <c r="F200" s="6">
        <v>186</v>
      </c>
      <c r="G200" s="95">
        <v>113.41463414634147</v>
      </c>
      <c r="H200" s="6">
        <v>2685</v>
      </c>
      <c r="I200" s="6">
        <v>3011</v>
      </c>
      <c r="J200" s="95">
        <v>112.1415270018622</v>
      </c>
    </row>
    <row r="201" spans="1:10" x14ac:dyDescent="0.2">
      <c r="A201" s="11" t="s">
        <v>143</v>
      </c>
      <c r="B201" s="6">
        <v>2</v>
      </c>
      <c r="C201" s="6">
        <v>10</v>
      </c>
      <c r="D201" s="95">
        <v>500</v>
      </c>
      <c r="E201" s="6">
        <v>0</v>
      </c>
      <c r="F201" s="6">
        <v>5</v>
      </c>
      <c r="G201" s="95" t="s">
        <v>184</v>
      </c>
      <c r="H201" s="6">
        <v>4</v>
      </c>
      <c r="I201" s="6">
        <v>6</v>
      </c>
      <c r="J201" s="95">
        <v>150</v>
      </c>
    </row>
    <row r="202" spans="1:10" x14ac:dyDescent="0.2">
      <c r="A202" s="11" t="s">
        <v>210</v>
      </c>
      <c r="B202" s="6">
        <v>437</v>
      </c>
      <c r="C202" s="6">
        <v>506</v>
      </c>
      <c r="D202" s="95">
        <v>115.78947368421052</v>
      </c>
      <c r="E202" s="6">
        <v>395</v>
      </c>
      <c r="F202" s="6">
        <v>466</v>
      </c>
      <c r="G202" s="95">
        <v>117.9746835443038</v>
      </c>
      <c r="H202" s="6">
        <v>827</v>
      </c>
      <c r="I202" s="6">
        <v>961</v>
      </c>
      <c r="J202" s="95">
        <v>116.20314389359129</v>
      </c>
    </row>
    <row r="203" spans="1:10" ht="24.75" customHeight="1" x14ac:dyDescent="0.2">
      <c r="A203" s="11" t="s">
        <v>144</v>
      </c>
      <c r="B203" s="6">
        <v>167</v>
      </c>
      <c r="C203" s="6">
        <v>124</v>
      </c>
      <c r="D203" s="95">
        <v>74.251497005988028</v>
      </c>
      <c r="E203" s="6">
        <v>170</v>
      </c>
      <c r="F203" s="6">
        <v>105</v>
      </c>
      <c r="G203" s="95">
        <v>61.764705882352942</v>
      </c>
      <c r="H203" s="6">
        <v>71</v>
      </c>
      <c r="I203" s="6">
        <v>68</v>
      </c>
      <c r="J203" s="95">
        <v>95.774647887323937</v>
      </c>
    </row>
    <row r="204" spans="1:10" ht="24" customHeight="1" x14ac:dyDescent="0.2">
      <c r="A204" s="11" t="s">
        <v>145</v>
      </c>
      <c r="B204" s="6">
        <v>44</v>
      </c>
      <c r="C204" s="6">
        <v>33</v>
      </c>
      <c r="D204" s="95">
        <v>75</v>
      </c>
      <c r="E204" s="6">
        <v>26</v>
      </c>
      <c r="F204" s="6">
        <v>31</v>
      </c>
      <c r="G204" s="95">
        <v>119.23076923076923</v>
      </c>
      <c r="H204" s="6">
        <v>48</v>
      </c>
      <c r="I204" s="6">
        <v>36</v>
      </c>
      <c r="J204" s="95">
        <v>75</v>
      </c>
    </row>
    <row r="205" spans="1:10" x14ac:dyDescent="0.2">
      <c r="A205" s="141" t="s">
        <v>147</v>
      </c>
      <c r="B205" s="141"/>
      <c r="C205" s="141"/>
      <c r="D205" s="141"/>
      <c r="E205" s="141"/>
      <c r="F205" s="141"/>
      <c r="G205" s="141"/>
      <c r="H205" s="141"/>
      <c r="I205" s="141"/>
    </row>
    <row r="206" spans="1:10" ht="24.75" customHeight="1" x14ac:dyDescent="0.2">
      <c r="A206" s="11" t="s">
        <v>146</v>
      </c>
      <c r="B206" s="6">
        <v>299</v>
      </c>
      <c r="C206" s="6">
        <v>244</v>
      </c>
      <c r="D206" s="95">
        <v>81.605351170568568</v>
      </c>
      <c r="E206" s="6">
        <v>304</v>
      </c>
      <c r="F206" s="6">
        <v>279</v>
      </c>
      <c r="G206" s="95">
        <v>91.776315789473685</v>
      </c>
      <c r="H206" s="6">
        <v>580</v>
      </c>
      <c r="I206" s="6">
        <v>252</v>
      </c>
      <c r="J206" s="95">
        <v>43.448275862068968</v>
      </c>
    </row>
    <row r="207" spans="1:10" ht="25.5" x14ac:dyDescent="0.2">
      <c r="A207" s="11" t="s">
        <v>148</v>
      </c>
      <c r="B207" s="6">
        <v>440</v>
      </c>
      <c r="C207" s="6">
        <v>523</v>
      </c>
      <c r="D207" s="95">
        <v>118.86363636363636</v>
      </c>
      <c r="E207" s="6">
        <v>405</v>
      </c>
      <c r="F207" s="6">
        <v>421</v>
      </c>
      <c r="G207" s="95">
        <v>103.95061728395062</v>
      </c>
      <c r="H207" s="6">
        <v>838</v>
      </c>
      <c r="I207" s="6">
        <v>731</v>
      </c>
      <c r="J207" s="95">
        <v>87.23150357995226</v>
      </c>
    </row>
    <row r="208" spans="1:10" x14ac:dyDescent="0.2">
      <c r="A208" s="11" t="s">
        <v>149</v>
      </c>
      <c r="B208" s="6">
        <v>1</v>
      </c>
      <c r="C208" s="6">
        <v>2</v>
      </c>
      <c r="D208" s="95">
        <v>200</v>
      </c>
      <c r="E208" s="6">
        <v>4</v>
      </c>
      <c r="F208" s="6">
        <v>19</v>
      </c>
      <c r="G208" s="95">
        <v>475</v>
      </c>
      <c r="H208" s="6">
        <v>97</v>
      </c>
      <c r="I208" s="6">
        <v>63</v>
      </c>
      <c r="J208" s="95">
        <v>64.948453608247419</v>
      </c>
    </row>
    <row r="209" spans="1:10" ht="24" x14ac:dyDescent="0.2">
      <c r="A209" s="17" t="s">
        <v>69</v>
      </c>
      <c r="B209" s="6">
        <v>1</v>
      </c>
      <c r="C209" s="6">
        <v>6</v>
      </c>
      <c r="D209" s="95">
        <v>600</v>
      </c>
      <c r="E209" s="6">
        <v>2</v>
      </c>
      <c r="F209" s="6">
        <v>2</v>
      </c>
      <c r="G209" s="95">
        <v>100</v>
      </c>
      <c r="H209" s="6">
        <v>1</v>
      </c>
      <c r="I209" s="6">
        <v>6</v>
      </c>
      <c r="J209" s="95">
        <v>600</v>
      </c>
    </row>
    <row r="210" spans="1:10" ht="25.5" x14ac:dyDescent="0.2">
      <c r="A210" s="7" t="s">
        <v>150</v>
      </c>
      <c r="B210" s="6">
        <v>181266</v>
      </c>
      <c r="C210" s="6">
        <v>188761</v>
      </c>
      <c r="D210" s="95">
        <v>104.13480741010449</v>
      </c>
      <c r="E210" s="6">
        <v>182798</v>
      </c>
      <c r="F210" s="6">
        <v>195467</v>
      </c>
      <c r="G210" s="95">
        <v>106.9306009912581</v>
      </c>
      <c r="H210" s="6">
        <v>50778</v>
      </c>
      <c r="I210" s="6">
        <v>58268</v>
      </c>
      <c r="J210" s="95">
        <v>114.75048249241797</v>
      </c>
    </row>
    <row r="211" spans="1:10" ht="25.5" x14ac:dyDescent="0.2">
      <c r="A211" s="18" t="s">
        <v>151</v>
      </c>
      <c r="B211" s="16">
        <v>24027</v>
      </c>
      <c r="C211" s="16">
        <v>23062</v>
      </c>
      <c r="D211" s="95">
        <v>95.983685021018019</v>
      </c>
      <c r="E211" s="16">
        <v>23649</v>
      </c>
      <c r="F211" s="16">
        <v>23364</v>
      </c>
      <c r="G211" s="95">
        <v>98.794875047570727</v>
      </c>
      <c r="H211" s="16">
        <v>4647</v>
      </c>
      <c r="I211" s="16">
        <v>4740</v>
      </c>
      <c r="J211" s="95">
        <v>102.00129115558425</v>
      </c>
    </row>
    <row r="212" spans="1:10" ht="15" x14ac:dyDescent="0.2">
      <c r="A212" s="18" t="s">
        <v>221</v>
      </c>
      <c r="B212" s="16">
        <v>157239</v>
      </c>
      <c r="C212" s="16">
        <v>165699</v>
      </c>
      <c r="D212" s="95">
        <v>105.38034457100338</v>
      </c>
      <c r="E212" s="16">
        <v>159149</v>
      </c>
      <c r="F212" s="16">
        <v>172103</v>
      </c>
      <c r="G212" s="95">
        <v>108.13954219002319</v>
      </c>
      <c r="H212" s="16">
        <v>46131</v>
      </c>
      <c r="I212" s="16">
        <v>53528</v>
      </c>
      <c r="J212" s="95">
        <v>116.03477054475299</v>
      </c>
    </row>
    <row r="214" spans="1:10" ht="12" x14ac:dyDescent="0.2">
      <c r="A214" s="128" t="s">
        <v>152</v>
      </c>
      <c r="B214" s="128"/>
      <c r="C214" s="128"/>
      <c r="D214" s="128"/>
      <c r="E214" s="128"/>
      <c r="F214" s="128"/>
      <c r="G214" s="128"/>
      <c r="H214" s="128"/>
      <c r="I214" s="128"/>
    </row>
    <row r="215" spans="1:10" ht="86.25" customHeight="1" x14ac:dyDescent="0.2">
      <c r="A215" s="144" t="s">
        <v>153</v>
      </c>
      <c r="B215" s="144"/>
      <c r="C215" s="144"/>
      <c r="D215" s="144"/>
      <c r="E215" s="144"/>
      <c r="F215" s="144"/>
      <c r="G215" s="144"/>
      <c r="H215" s="144"/>
      <c r="I215" s="144"/>
      <c r="J215" s="144"/>
    </row>
    <row r="216" spans="1:10" ht="12" x14ac:dyDescent="0.2">
      <c r="A216" s="127" t="s">
        <v>223</v>
      </c>
      <c r="B216" s="127"/>
      <c r="C216" s="127"/>
      <c r="D216" s="127"/>
      <c r="E216" s="127"/>
      <c r="F216" s="127"/>
      <c r="G216" s="127"/>
      <c r="H216" s="127"/>
      <c r="I216" s="127"/>
      <c r="J216" s="127"/>
    </row>
    <row r="217" spans="1:10" ht="12" x14ac:dyDescent="0.2">
      <c r="A217" s="142"/>
      <c r="B217" s="142"/>
      <c r="C217" s="143"/>
      <c r="D217" s="143"/>
      <c r="E217" s="143"/>
      <c r="F217" s="143"/>
      <c r="G217" s="143"/>
      <c r="H217" s="143"/>
      <c r="I217" s="143"/>
    </row>
    <row r="218" spans="1:10" ht="49.5" customHeight="1" x14ac:dyDescent="0.2">
      <c r="A218" s="61" t="s">
        <v>154</v>
      </c>
      <c r="B218" s="61"/>
      <c r="C218" s="62"/>
      <c r="D218" s="62"/>
      <c r="E218" s="62"/>
      <c r="F218" s="62"/>
      <c r="G218" s="62"/>
      <c r="H218" s="62"/>
      <c r="I218" s="62"/>
    </row>
    <row r="219" spans="1:10" ht="42.75" customHeight="1" x14ac:dyDescent="0.2">
      <c r="A219" s="63"/>
      <c r="B219" s="63"/>
      <c r="C219" s="63"/>
      <c r="D219" s="63"/>
      <c r="E219" s="63"/>
      <c r="F219" s="129" t="s">
        <v>155</v>
      </c>
      <c r="G219" s="129"/>
      <c r="H219" s="129"/>
      <c r="I219" s="63"/>
    </row>
    <row r="220" spans="1:10" x14ac:dyDescent="0.2">
      <c r="A220" s="44"/>
      <c r="B220" s="44"/>
      <c r="C220" s="45"/>
      <c r="D220" s="45"/>
      <c r="E220" s="45"/>
      <c r="F220" s="45"/>
      <c r="G220" s="45"/>
      <c r="H220" s="45"/>
      <c r="I220" s="45"/>
    </row>
    <row r="221" spans="1:10" ht="12.75" customHeight="1" x14ac:dyDescent="0.2"/>
    <row r="222" spans="1:10" x14ac:dyDescent="0.2">
      <c r="C222" s="62"/>
      <c r="D222" s="62"/>
      <c r="E222" s="62"/>
    </row>
    <row r="223" spans="1:10" x14ac:dyDescent="0.2">
      <c r="I223" s="47"/>
    </row>
    <row r="224" spans="1:10" x14ac:dyDescent="0.2">
      <c r="I224" s="47"/>
    </row>
  </sheetData>
  <mergeCells count="25">
    <mergeCell ref="A217:I217"/>
    <mergeCell ref="F219:H219"/>
    <mergeCell ref="A157:I157"/>
    <mergeCell ref="A179:I179"/>
    <mergeCell ref="A205:I205"/>
    <mergeCell ref="A214:I214"/>
    <mergeCell ref="A215:J215"/>
    <mergeCell ref="A216:J216"/>
    <mergeCell ref="A22:I22"/>
    <mergeCell ref="A44:I44"/>
    <mergeCell ref="A66:I66"/>
    <mergeCell ref="A87:I87"/>
    <mergeCell ref="A110:I110"/>
    <mergeCell ref="A2:I2"/>
    <mergeCell ref="A3:I3"/>
    <mergeCell ref="A4:A6"/>
    <mergeCell ref="B4:D4"/>
    <mergeCell ref="E4:G4"/>
    <mergeCell ref="H4:J4"/>
    <mergeCell ref="C5:D5"/>
    <mergeCell ref="F5:G5"/>
    <mergeCell ref="I5:J5"/>
    <mergeCell ref="B6:C6"/>
    <mergeCell ref="E6:F6"/>
    <mergeCell ref="H6:I6"/>
  </mergeCells>
  <pageMargins left="0.31496062992125984" right="0.23622047244094491" top="0.74803149606299213" bottom="0.35433070866141736" header="0.31496062992125984" footer="0.23622047244094491"/>
  <pageSetup paperSize="9" orientation="landscape" r:id="rId1"/>
  <headerFooter>
    <oddHeader>&amp;LWydział Statystycznej Informacji Zarządczej
DEPARTAMENT STRATEGII I FUNDUSZY EUROPEJSKICH&amp;R&amp;D</oddHeader>
    <oddFooter>&amp;R&amp;P</oddFooter>
  </headerFooter>
  <rowBreaks count="9" manualBreakCount="9">
    <brk id="21" max="16383" man="1"/>
    <brk id="43" max="16383" man="1"/>
    <brk id="65" max="16383" man="1"/>
    <brk id="86" max="16383" man="1"/>
    <brk id="109" max="16383" man="1"/>
    <brk id="133" max="16383" man="1"/>
    <brk id="156" max="16383" man="1"/>
    <brk id="178" max="16383" man="1"/>
    <brk id="20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1"/>
  <sheetViews>
    <sheetView view="pageLayout" zoomScaleNormal="100" workbookViewId="0">
      <selection activeCell="B13" sqref="B13"/>
    </sheetView>
  </sheetViews>
  <sheetFormatPr defaultRowHeight="12.75" x14ac:dyDescent="0.2"/>
  <cols>
    <col min="1" max="1" width="50.1640625" style="31" customWidth="1"/>
    <col min="2" max="2" width="14.1640625" style="31" customWidth="1"/>
    <col min="3" max="3" width="14" style="46" customWidth="1"/>
    <col min="4" max="4" width="14.5" style="46" customWidth="1"/>
    <col min="5" max="5" width="14" style="46" customWidth="1"/>
    <col min="6" max="6" width="14.6640625" style="46" customWidth="1"/>
    <col min="7" max="7" width="14.83203125" style="46" customWidth="1"/>
    <col min="8" max="8" width="14.1640625" style="46" customWidth="1"/>
    <col min="9" max="9" width="14.83203125" style="46" customWidth="1"/>
    <col min="10" max="10" width="14.83203125" style="21" customWidth="1"/>
    <col min="11" max="11" width="1.1640625" style="21" customWidth="1"/>
    <col min="12" max="16384" width="9.33203125" style="21"/>
  </cols>
  <sheetData>
    <row r="2" spans="1:11" ht="15" customHeight="1" x14ac:dyDescent="0.25">
      <c r="A2" s="137" t="s">
        <v>216</v>
      </c>
      <c r="B2" s="137"/>
      <c r="C2" s="137"/>
      <c r="D2" s="137"/>
      <c r="E2" s="137"/>
      <c r="F2" s="137"/>
      <c r="G2" s="137"/>
      <c r="H2" s="137"/>
      <c r="I2" s="137"/>
    </row>
    <row r="3" spans="1:11" ht="15" customHeight="1" x14ac:dyDescent="0.2">
      <c r="A3" s="120" t="s">
        <v>220</v>
      </c>
      <c r="B3" s="119"/>
      <c r="C3" s="119"/>
      <c r="D3" s="119"/>
      <c r="E3" s="119"/>
      <c r="F3" s="119"/>
      <c r="G3" s="119"/>
      <c r="H3" s="119"/>
      <c r="I3" s="119"/>
      <c r="J3" s="113"/>
      <c r="K3" s="113"/>
    </row>
    <row r="4" spans="1:11" ht="25.5" customHeight="1" x14ac:dyDescent="0.2">
      <c r="A4" s="138" t="s">
        <v>2</v>
      </c>
      <c r="B4" s="145" t="s">
        <v>156</v>
      </c>
      <c r="C4" s="146"/>
      <c r="D4" s="147"/>
      <c r="E4" s="148" t="s">
        <v>185</v>
      </c>
      <c r="F4" s="149"/>
      <c r="G4" s="150"/>
      <c r="H4" s="145" t="s">
        <v>186</v>
      </c>
      <c r="I4" s="146"/>
      <c r="J4" s="147"/>
    </row>
    <row r="5" spans="1:11" ht="20.25" customHeight="1" x14ac:dyDescent="0.2">
      <c r="A5" s="138"/>
      <c r="B5" s="115" t="s">
        <v>217</v>
      </c>
      <c r="C5" s="115" t="s">
        <v>218</v>
      </c>
      <c r="D5" s="111" t="s">
        <v>219</v>
      </c>
      <c r="E5" s="116" t="s">
        <v>217</v>
      </c>
      <c r="F5" s="117" t="s">
        <v>218</v>
      </c>
      <c r="G5" s="112" t="s">
        <v>219</v>
      </c>
      <c r="H5" s="115" t="s">
        <v>217</v>
      </c>
      <c r="I5" s="114" t="s">
        <v>218</v>
      </c>
      <c r="J5" s="111" t="s">
        <v>219</v>
      </c>
    </row>
    <row r="6" spans="1:11" ht="15" hidden="1" customHeight="1" x14ac:dyDescent="0.2">
      <c r="A6" s="138"/>
      <c r="B6" s="124"/>
      <c r="C6" s="126"/>
      <c r="D6" s="111"/>
      <c r="E6" s="151"/>
      <c r="F6" s="152"/>
      <c r="G6" s="112"/>
      <c r="H6" s="124"/>
      <c r="I6" s="126"/>
      <c r="J6" s="111"/>
    </row>
    <row r="7" spans="1:11" ht="15" x14ac:dyDescent="0.2">
      <c r="A7" s="48" t="s">
        <v>7</v>
      </c>
      <c r="B7" s="102">
        <f>IF('Tabl. II '!B7&gt;0,'Tabl. II '!E7/'Tabl. II '!B7*100,"X")</f>
        <v>103.39332209057666</v>
      </c>
      <c r="C7" s="102">
        <f>IF('Tabl. II '!C7&gt;0,'Tabl. II '!F7/'Tabl. II '!C7*100,"X")</f>
        <v>98.561922500774429</v>
      </c>
      <c r="D7" s="50">
        <f t="shared" ref="D7" si="0">C7*100/B7</f>
        <v>95.327164760631518</v>
      </c>
      <c r="E7" s="103">
        <f>IF('Tabl. II '!E7&gt;0,'Tabl. II '!H7/('Tabl. II '!E7/91.25),"X")</f>
        <v>56.748609950709067</v>
      </c>
      <c r="F7" s="103">
        <f>IF('Tabl. II '!F7&gt;0,'Tabl. II '!I7/('Tabl. II '!F7/91.25),"X")</f>
        <v>55.846517747247262</v>
      </c>
      <c r="G7" s="103">
        <f>F7*100/E7</f>
        <v>98.410371277383973</v>
      </c>
      <c r="H7" s="102">
        <f>IF('Tabl. II '!B7&gt;0,'Tabl. II '!H7*3/'Tabl. II '!B7,"X")</f>
        <v>1.9290171967647671</v>
      </c>
      <c r="I7" s="102">
        <f>IF('Tabl. II '!C7&gt;0,'Tabl. II '!I7*3/'Tabl. II '!C7,"X")</f>
        <v>1.8096460780741839</v>
      </c>
      <c r="J7" s="50">
        <f>I7*100/H7</f>
        <v>93.811816769141018</v>
      </c>
    </row>
    <row r="8" spans="1:11" ht="30.75" customHeight="1" thickBot="1" x14ac:dyDescent="0.25">
      <c r="A8" s="51" t="s">
        <v>8</v>
      </c>
      <c r="B8" s="53">
        <f>IF('Tabl. II '!B8&gt;0,'Tabl. II '!E8/'Tabl. II '!B8*100,"X")</f>
        <v>97.482498189467876</v>
      </c>
      <c r="C8" s="53">
        <f>IF('Tabl. II '!C8&gt;0,'Tabl. II '!F8/'Tabl. II '!C8*100,"X")</f>
        <v>91.675493181517282</v>
      </c>
      <c r="D8" s="53">
        <f t="shared" ref="D8:D21" si="1">C8*100/B8</f>
        <v>94.043028117043079</v>
      </c>
      <c r="E8" s="22">
        <f>IF('Tabl. II '!E8&gt;0,'Tabl. II '!H8/('Tabl. II '!E8/91.25),"X")</f>
        <v>106.13820886546151</v>
      </c>
      <c r="F8" s="22">
        <f>IF('Tabl. II '!F8&gt;0,'Tabl. II '!I8/('Tabl. II '!F8/91.25),"X")</f>
        <v>117.82408744629383</v>
      </c>
      <c r="G8" s="22">
        <f t="shared" ref="G8:G21" si="2">F8*100/E8</f>
        <v>111.01005821159569</v>
      </c>
      <c r="H8" s="53">
        <f>IF('Tabl. II '!B8&gt;0,'Tabl. II '!H8*3/'Tabl. II '!B8,"X")</f>
        <v>3.4016277545953031</v>
      </c>
      <c r="I8" s="53">
        <f>IF('Tabl. II '!C8&gt;0,'Tabl. II '!I8*3/'Tabl. II '!C8,"X")</f>
        <v>3.5512048192771086</v>
      </c>
      <c r="J8" s="53">
        <f t="shared" ref="J8:J21" si="3">I8*100/H8</f>
        <v>104.39722025667682</v>
      </c>
      <c r="K8" s="84"/>
    </row>
    <row r="9" spans="1:11" ht="27" thickTop="1" thickBot="1" x14ac:dyDescent="0.25">
      <c r="A9" s="54" t="s">
        <v>9</v>
      </c>
      <c r="B9" s="56">
        <f>IF('Tabl. II '!B9&gt;0,'Tabl. II '!E9/'Tabl. II '!B9*100,"X")</f>
        <v>92.278349323777604</v>
      </c>
      <c r="C9" s="56">
        <f>IF('Tabl. II '!C9&gt;0,'Tabl. II '!F9/'Tabl. II '!C9*100,"X")</f>
        <v>93.418040293040292</v>
      </c>
      <c r="D9" s="56">
        <f t="shared" si="1"/>
        <v>101.23505781975341</v>
      </c>
      <c r="E9" s="23">
        <f>IF('Tabl. II '!E9&gt;0,'Tabl. II '!H9/('Tabl. II '!E9/91.25),"X")</f>
        <v>36.73775522986346</v>
      </c>
      <c r="F9" s="23">
        <f>IF('Tabl. II '!F9&gt;0,'Tabl. II '!I9/('Tabl. II '!F9/91.25),"X")</f>
        <v>37.881999754931996</v>
      </c>
      <c r="G9" s="23">
        <f t="shared" si="2"/>
        <v>103.11462831060075</v>
      </c>
      <c r="H9" s="56">
        <f>IF('Tabl. II '!B9&gt;0,'Tabl. II '!H9*3/'Tabl. II '!B9,"X")</f>
        <v>1.1145532308403652</v>
      </c>
      <c r="I9" s="56">
        <f>IF('Tabl. II '!C9&gt;0,'Tabl. II '!I9*3/'Tabl. II '!C9,"X")</f>
        <v>1.1634615384615385</v>
      </c>
      <c r="J9" s="56">
        <f t="shared" si="3"/>
        <v>104.38815359086051</v>
      </c>
    </row>
    <row r="10" spans="1:11" ht="26.25" thickTop="1" x14ac:dyDescent="0.2">
      <c r="A10" s="15" t="s">
        <v>10</v>
      </c>
      <c r="B10" s="24">
        <f>IF('Tabl. II '!B10&gt;0,'Tabl. II '!E10/'Tabl. II '!B10*100,"X")</f>
        <v>82.10526315789474</v>
      </c>
      <c r="C10" s="24">
        <f>IF('Tabl. II '!C10&gt;0,'Tabl. II '!F10/'Tabl. II '!C10*100,"X")</f>
        <v>89.776357827476033</v>
      </c>
      <c r="D10" s="95">
        <f t="shared" si="1"/>
        <v>109.34299991807978</v>
      </c>
      <c r="E10" s="24">
        <f>IF('Tabl. II '!E10&gt;0,'Tabl. II '!H10/('Tabl. II '!E10/91.25),"X")</f>
        <v>69.022435897435898</v>
      </c>
      <c r="F10" s="24">
        <f>IF('Tabl. II '!F10&gt;0,'Tabl. II '!I10/('Tabl. II '!F10/91.25),"X")</f>
        <v>64.730130486358235</v>
      </c>
      <c r="G10" s="24">
        <f t="shared" si="2"/>
        <v>93.781289583207652</v>
      </c>
      <c r="H10" s="24">
        <f>IF('Tabl. II '!B10&gt;0,'Tabl. II '!H10*3/'Tabl. II '!B10,"X")</f>
        <v>1.8631578947368421</v>
      </c>
      <c r="I10" s="24">
        <f>IF('Tabl. II '!C10&gt;0,'Tabl. II '!I10*3/'Tabl. II '!C10,"X")</f>
        <v>1.9105431309904153</v>
      </c>
      <c r="J10" s="95">
        <f t="shared" si="3"/>
        <v>102.54327539214094</v>
      </c>
    </row>
    <row r="11" spans="1:11" ht="25.5" x14ac:dyDescent="0.2">
      <c r="A11" s="25" t="s">
        <v>11</v>
      </c>
      <c r="B11" s="26">
        <f>IF('Tabl. II '!B11&gt;0,'Tabl. II '!E11/'Tabl. II '!B11*100,"X")</f>
        <v>71.929824561403507</v>
      </c>
      <c r="C11" s="26">
        <f>IF('Tabl. II '!C11&gt;0,'Tabl. II '!F11/'Tabl. II '!C11*100,"X")</f>
        <v>92.708333333333343</v>
      </c>
      <c r="D11" s="95">
        <f t="shared" si="1"/>
        <v>128.88719512195124</v>
      </c>
      <c r="E11" s="26">
        <f>IF('Tabl. II '!E11&gt;0,'Tabl. II '!H11/('Tabl. II '!E11/91.25),"X")</f>
        <v>63.429878048780488</v>
      </c>
      <c r="F11" s="26">
        <f>IF('Tabl. II '!F11&gt;0,'Tabl. II '!I11/('Tabl. II '!F11/91.25),"X")</f>
        <v>45.112359550561798</v>
      </c>
      <c r="G11" s="24">
        <f t="shared" si="2"/>
        <v>71.121624285432674</v>
      </c>
      <c r="H11" s="26">
        <f>IF('Tabl. II '!B11&gt;0,'Tabl. II '!H11*3/'Tabl. II '!B11,"X")</f>
        <v>1.5</v>
      </c>
      <c r="I11" s="26">
        <f>IF('Tabl. II '!C11&gt;0,'Tabl. II '!I11*3/'Tabl. II '!C11,"X")</f>
        <v>1.375</v>
      </c>
      <c r="J11" s="95">
        <f t="shared" si="3"/>
        <v>91.666666666666671</v>
      </c>
    </row>
    <row r="12" spans="1:11" ht="42" x14ac:dyDescent="0.2">
      <c r="A12" s="27" t="s">
        <v>12</v>
      </c>
      <c r="B12" s="24">
        <f>IF('Tabl. II '!B12&gt;0,'Tabl. II '!E12/'Tabl. II '!B12*100,"X")</f>
        <v>70.833333333333343</v>
      </c>
      <c r="C12" s="24">
        <f>IF('Tabl. II '!C12&gt;0,'Tabl. II '!F12/'Tabl. II '!C12*100,"X")</f>
        <v>113.04347826086956</v>
      </c>
      <c r="D12" s="95">
        <f t="shared" si="1"/>
        <v>159.59079283887465</v>
      </c>
      <c r="E12" s="24">
        <f>IF('Tabl. II '!E12&gt;0,'Tabl. II '!H12/('Tabl. II '!E12/91.25),"X")</f>
        <v>69.779411764705884</v>
      </c>
      <c r="F12" s="24">
        <f>IF('Tabl. II '!F12&gt;0,'Tabl. II '!I12/('Tabl. II '!F12/91.25),"X")</f>
        <v>28.076923076923077</v>
      </c>
      <c r="G12" s="24">
        <f t="shared" si="2"/>
        <v>40.23668639053254</v>
      </c>
      <c r="H12" s="24">
        <f>IF('Tabl. II '!B12&gt;0,'Tabl. II '!H12*3/'Tabl. II '!B12,"X")</f>
        <v>1.625</v>
      </c>
      <c r="I12" s="24">
        <f>IF('Tabl. II '!C12&gt;0,'Tabl. II '!I12*3/'Tabl. II '!C12,"X")</f>
        <v>1.0434782608695652</v>
      </c>
      <c r="J12" s="95">
        <f t="shared" si="3"/>
        <v>64.214046822742475</v>
      </c>
    </row>
    <row r="13" spans="1:11" x14ac:dyDescent="0.2">
      <c r="A13" s="28" t="s">
        <v>13</v>
      </c>
      <c r="B13" s="24">
        <f>IF('Tabl. II '!B13&gt;0,'Tabl. II '!E13/'Tabl. II '!B13*100,"X")</f>
        <v>72.222222222222214</v>
      </c>
      <c r="C13" s="24">
        <f>IF('Tabl. II '!C13&gt;0,'Tabl. II '!F13/'Tabl. II '!C13*100,"X")</f>
        <v>86.301369863013704</v>
      </c>
      <c r="D13" s="95">
        <f t="shared" si="1"/>
        <v>119.49420442571129</v>
      </c>
      <c r="E13" s="24">
        <f>IF('Tabl. II '!E13&gt;0,'Tabl. II '!H13/('Tabl. II '!E13/91.25),"X")</f>
        <v>61.769230769230774</v>
      </c>
      <c r="F13" s="24">
        <f>IF('Tabl. II '!F13&gt;0,'Tabl. II '!I13/('Tabl. II '!F13/91.25),"X")</f>
        <v>52.142857142857139</v>
      </c>
      <c r="G13" s="24">
        <f t="shared" si="2"/>
        <v>84.415584415584405</v>
      </c>
      <c r="H13" s="24">
        <f>IF('Tabl. II '!B13&gt;0,'Tabl. II '!H13*3/'Tabl. II '!B13,"X")</f>
        <v>1.4666666666666666</v>
      </c>
      <c r="I13" s="24">
        <f>IF('Tabl. II '!C13&gt;0,'Tabl. II '!I13*3/'Tabl. II '!C13,"X")</f>
        <v>1.4794520547945205</v>
      </c>
      <c r="J13" s="95">
        <f t="shared" si="3"/>
        <v>100.87173100871732</v>
      </c>
    </row>
    <row r="14" spans="1:11" x14ac:dyDescent="0.2">
      <c r="A14" s="8" t="s">
        <v>14</v>
      </c>
      <c r="B14" s="24">
        <f>IF('Tabl. II '!B14&gt;0,'Tabl. II '!E14/'Tabl. II '!B14*100,"X")</f>
        <v>94.572271386430671</v>
      </c>
      <c r="C14" s="24">
        <f>IF('Tabl. II '!C14&gt;0,'Tabl. II '!F14/'Tabl. II '!C14*100,"X")</f>
        <v>99.940968122786302</v>
      </c>
      <c r="D14" s="95">
        <f t="shared" si="1"/>
        <v>105.67681906932178</v>
      </c>
      <c r="E14" s="24">
        <f>IF('Tabl. II '!E14&gt;0,'Tabl. II '!H14/('Tabl. II '!E14/91.25),"X")</f>
        <v>17.646600124766064</v>
      </c>
      <c r="F14" s="24">
        <f>IF('Tabl. II '!F14&gt;0,'Tabl. II '!I14/('Tabl. II '!F14/91.25),"X")</f>
        <v>15.522740696987595</v>
      </c>
      <c r="G14" s="24">
        <f t="shared" si="2"/>
        <v>87.964483737591223</v>
      </c>
      <c r="H14" s="24">
        <f>IF('Tabl. II '!B14&gt;0,'Tabl. II '!H14*3/'Tabl. II '!B14,"X")</f>
        <v>0.54867256637168138</v>
      </c>
      <c r="I14" s="24">
        <f>IF('Tabl. II '!C14&gt;0,'Tabl. II '!I14*3/'Tabl. II '!C14,"X")</f>
        <v>0.51003541912632822</v>
      </c>
      <c r="J14" s="95">
        <f t="shared" si="3"/>
        <v>92.958068324637239</v>
      </c>
    </row>
    <row r="15" spans="1:11" x14ac:dyDescent="0.2">
      <c r="A15" s="7" t="s">
        <v>15</v>
      </c>
      <c r="B15" s="24">
        <f>IF('Tabl. II '!B15&gt;0,'Tabl. II '!E15/'Tabl. II '!B15*100,"X")</f>
        <v>91.422594142259413</v>
      </c>
      <c r="C15" s="24">
        <f>IF('Tabl. II '!C15&gt;0,'Tabl. II '!F15/'Tabl. II '!C15*100,"X")</f>
        <v>88.99803536345776</v>
      </c>
      <c r="D15" s="95">
        <f t="shared" si="1"/>
        <v>97.347965454766168</v>
      </c>
      <c r="E15" s="24">
        <f>IF('Tabl. II '!E15&gt;0,'Tabl. II '!H15/('Tabl. II '!E15/91.25),"X")</f>
        <v>55.125858123569792</v>
      </c>
      <c r="F15" s="24">
        <f>IF('Tabl. II '!F15&gt;0,'Tabl. II '!I15/('Tabl. II '!F15/91.25),"X")</f>
        <v>58.818984547461376</v>
      </c>
      <c r="G15" s="24">
        <f t="shared" si="2"/>
        <v>106.69944477891499</v>
      </c>
      <c r="H15" s="24">
        <f>IF('Tabl. II '!B15&gt;0,'Tabl. II '!H15*3/'Tabl. II '!B15,"X")</f>
        <v>1.6569037656903767</v>
      </c>
      <c r="I15" s="24">
        <f>IF('Tabl. II '!C15&gt;0,'Tabl. II '!I15*3/'Tabl. II '!C15,"X")</f>
        <v>1.7210216110019647</v>
      </c>
      <c r="J15" s="95">
        <f t="shared" si="3"/>
        <v>103.86973864380543</v>
      </c>
    </row>
    <row r="16" spans="1:11" x14ac:dyDescent="0.2">
      <c r="A16" s="29" t="s">
        <v>16</v>
      </c>
      <c r="B16" s="24"/>
      <c r="C16" s="24"/>
      <c r="D16" s="95"/>
      <c r="E16" s="24"/>
      <c r="F16" s="24"/>
      <c r="G16" s="24"/>
      <c r="H16" s="24"/>
      <c r="I16" s="24"/>
      <c r="J16" s="95"/>
    </row>
    <row r="17" spans="1:10" x14ac:dyDescent="0.2">
      <c r="A17" s="30" t="s">
        <v>17</v>
      </c>
      <c r="B17" s="26" t="str">
        <f>IF('Tabl. II '!B17&gt;0,'Tabl. II '!E17/'Tabl. II '!B17*100,"X")</f>
        <v>X</v>
      </c>
      <c r="C17" s="26">
        <f>IF('Tabl. II '!C17&gt;0,'Tabl. II '!F17/'Tabl. II '!C17*100,"X")</f>
        <v>100</v>
      </c>
      <c r="D17" s="26" t="s">
        <v>184</v>
      </c>
      <c r="E17" s="26">
        <f>IF('Tabl. II '!E17&gt;0,'Tabl. II '!H17/('Tabl. II '!E17/91.25),"X")</f>
        <v>0</v>
      </c>
      <c r="F17" s="26">
        <f>IF('Tabl. II '!F17&gt;0,'Tabl. II '!I17/('Tabl. II '!F17/91.25),"X")</f>
        <v>0</v>
      </c>
      <c r="G17" s="24" t="s">
        <v>184</v>
      </c>
      <c r="H17" s="26" t="str">
        <f>IF('Tabl. II '!B17&gt;0,'Tabl. II '!H17*3/'Tabl. II '!B17,"X")</f>
        <v>X</v>
      </c>
      <c r="I17" s="26">
        <f>IF('Tabl. II '!C17&gt;0,'Tabl. II '!I17*3/'Tabl. II '!C17,"X")</f>
        <v>0</v>
      </c>
      <c r="J17" s="95" t="s">
        <v>184</v>
      </c>
    </row>
    <row r="18" spans="1:10" ht="25.5" x14ac:dyDescent="0.2">
      <c r="A18" s="15" t="s">
        <v>18</v>
      </c>
      <c r="B18" s="24">
        <f>IF('Tabl. II '!B18&gt;0,'Tabl. II '!E18/'Tabl. II '!B18*100,"X")</f>
        <v>91.304347826086953</v>
      </c>
      <c r="C18" s="24">
        <f>IF('Tabl. II '!C18&gt;0,'Tabl. II '!F18/'Tabl. II '!C18*100,"X")</f>
        <v>94.354838709677423</v>
      </c>
      <c r="D18" s="95">
        <f t="shared" si="1"/>
        <v>103.3410138248848</v>
      </c>
      <c r="E18" s="24">
        <f>IF('Tabl. II '!E18&gt;0,'Tabl. II '!H18/('Tabl. II '!E18/91.25),"X")</f>
        <v>13.759920634920634</v>
      </c>
      <c r="F18" s="24">
        <f>IF('Tabl. II '!F18&gt;0,'Tabl. II '!I18/('Tabl. II '!F18/91.25),"X")</f>
        <v>14.038461538461538</v>
      </c>
      <c r="G18" s="24">
        <f t="shared" si="2"/>
        <v>102.02429149797571</v>
      </c>
      <c r="H18" s="24">
        <f>IF('Tabl. II '!B18&gt;0,'Tabl. II '!H18*3/'Tabl. II '!B18,"X")</f>
        <v>0.41304347826086957</v>
      </c>
      <c r="I18" s="24">
        <f>IF('Tabl. II '!C18&gt;0,'Tabl. II '!I18*3/'Tabl. II '!C18,"X")</f>
        <v>0.43548387096774194</v>
      </c>
      <c r="J18" s="95">
        <f t="shared" si="3"/>
        <v>105.43293718166383</v>
      </c>
    </row>
    <row r="19" spans="1:10" ht="25.5" x14ac:dyDescent="0.2">
      <c r="A19" s="15" t="s">
        <v>192</v>
      </c>
      <c r="B19" s="24">
        <f>IF('Tabl. II '!B19&gt;0,'Tabl. II '!E19/'Tabl. II '!B19*100,"X")</f>
        <v>94.178957718780737</v>
      </c>
      <c r="C19" s="24">
        <f>IF('Tabl. II '!C19&gt;0,'Tabl. II '!F19/'Tabl. II '!C19*100,"X")</f>
        <v>92.493245851022778</v>
      </c>
      <c r="D19" s="95">
        <f t="shared" si="1"/>
        <v>98.210097129348682</v>
      </c>
      <c r="E19" s="24">
        <f>IF('Tabl. II '!E19&gt;0,'Tabl. II '!H19/('Tabl. II '!E19/91.25),"X")</f>
        <v>34.792754228440174</v>
      </c>
      <c r="F19" s="24">
        <f>IF('Tabl. II '!F19&gt;0,'Tabl. II '!I19/('Tabl. II '!F19/91.25),"X")</f>
        <v>37.790788650114749</v>
      </c>
      <c r="G19" s="24">
        <f t="shared" si="2"/>
        <v>108.61683556866542</v>
      </c>
      <c r="H19" s="24">
        <f>IF('Tabl. II '!B19&gt;0,'Tabl. II '!H19*3/'Tabl. II '!B19,"X")</f>
        <v>1.0772861356932153</v>
      </c>
      <c r="I19" s="24">
        <f>IF('Tabl. II '!C19&gt;0,'Tabl. II '!I19*3/'Tabl. II '!C19,"X")</f>
        <v>1.1491702045542262</v>
      </c>
      <c r="J19" s="95">
        <f t="shared" si="3"/>
        <v>106.67269971081126</v>
      </c>
    </row>
    <row r="20" spans="1:10" x14ac:dyDescent="0.2">
      <c r="A20" s="7" t="s">
        <v>19</v>
      </c>
      <c r="B20" s="24">
        <f>IF('Tabl. II '!B20&gt;0,'Tabl. II '!E20/'Tabl. II '!B20*100,"X")</f>
        <v>75.151515151515142</v>
      </c>
      <c r="C20" s="24">
        <f>IF('Tabl. II '!C20&gt;0,'Tabl. II '!F20/'Tabl. II '!C20*100,"X")</f>
        <v>88.439306358381501</v>
      </c>
      <c r="D20" s="95">
        <f t="shared" si="1"/>
        <v>117.68133507365283</v>
      </c>
      <c r="E20" s="24">
        <f>IF('Tabl. II '!E20&gt;0,'Tabl. II '!H20/('Tabl. II '!E20/91.25),"X")</f>
        <v>112.59072580645162</v>
      </c>
      <c r="F20" s="24">
        <f>IF('Tabl. II '!F20&gt;0,'Tabl. II '!I20/('Tabl. II '!F20/91.25),"X")</f>
        <v>97.214052287581694</v>
      </c>
      <c r="G20" s="24">
        <f t="shared" si="2"/>
        <v>86.342859583920699</v>
      </c>
      <c r="H20" s="24">
        <f>IF('Tabl. II '!B20&gt;0,'Tabl. II '!H20*3/'Tabl. II '!B20,"X")</f>
        <v>2.7818181818181817</v>
      </c>
      <c r="I20" s="24">
        <f>IF('Tabl. II '!C20&gt;0,'Tabl. II '!I20*3/'Tabl. II '!C20,"X")</f>
        <v>2.8265895953757227</v>
      </c>
      <c r="J20" s="95">
        <f t="shared" si="3"/>
        <v>101.60942989912729</v>
      </c>
    </row>
    <row r="21" spans="1:10" ht="25.5" x14ac:dyDescent="0.2">
      <c r="A21" s="5" t="s">
        <v>20</v>
      </c>
      <c r="B21" s="24">
        <f>IF('Tabl. II '!B21&gt;0,'Tabl. II '!E21/'Tabl. II '!B21*100,"X")</f>
        <v>88.571428571428569</v>
      </c>
      <c r="C21" s="24">
        <f>IF('Tabl. II '!C21&gt;0,'Tabl. II '!F21/'Tabl. II '!C21*100,"X")</f>
        <v>94.782608695652172</v>
      </c>
      <c r="D21" s="95">
        <f t="shared" si="1"/>
        <v>107.01262272089762</v>
      </c>
      <c r="E21" s="24">
        <f>IF('Tabl. II '!E21&gt;0,'Tabl. II '!H21/('Tabl. II '!E21/91.25),"X")</f>
        <v>38.266129032258064</v>
      </c>
      <c r="F21" s="24">
        <f>IF('Tabl. II '!F21&gt;0,'Tabl. II '!I21/('Tabl. II '!F21/91.25),"X")</f>
        <v>36.834862385321102</v>
      </c>
      <c r="G21" s="24">
        <f t="shared" si="2"/>
        <v>96.259703599153141</v>
      </c>
      <c r="H21" s="24">
        <f>IF('Tabl. II '!B21&gt;0,'Tabl. II '!H21*3/'Tabl. II '!B21,"X")</f>
        <v>1.1142857142857143</v>
      </c>
      <c r="I21" s="24">
        <f>IF('Tabl. II '!C21&gt;0,'Tabl. II '!I21*3/'Tabl. II '!C21,"X")</f>
        <v>1.1478260869565218</v>
      </c>
      <c r="J21" s="95">
        <f t="shared" si="3"/>
        <v>103.01003344481605</v>
      </c>
    </row>
    <row r="22" spans="1:10" x14ac:dyDescent="0.2">
      <c r="A22" s="139" t="s">
        <v>21</v>
      </c>
      <c r="B22" s="139"/>
      <c r="C22" s="139"/>
      <c r="D22" s="139"/>
      <c r="E22" s="139"/>
      <c r="F22" s="139"/>
      <c r="G22" s="139"/>
      <c r="H22" s="139"/>
      <c r="I22" s="139"/>
    </row>
    <row r="23" spans="1:10" ht="26.25" thickBot="1" x14ac:dyDescent="0.25">
      <c r="A23" s="57" t="s">
        <v>22</v>
      </c>
      <c r="B23" s="59">
        <f>IF('Tabl. II '!B23&gt;0,'Tabl. II '!E23/'Tabl. II '!B23*100,"X")</f>
        <v>92.311572999697304</v>
      </c>
      <c r="C23" s="59">
        <f>IF('Tabl. II '!C23&gt;0,'Tabl. II '!F23/'Tabl. II '!C23*100,"X")</f>
        <v>89.222034950767309</v>
      </c>
      <c r="D23" s="59">
        <f t="shared" ref="D23:D43" si="4">C23*100/B23</f>
        <v>96.653141151716554</v>
      </c>
      <c r="E23" s="23">
        <f>IF('Tabl. II '!E23&gt;0,'Tabl. II '!H23/('Tabl. II '!E23/91.25),"X")</f>
        <v>79.241583779648053</v>
      </c>
      <c r="F23" s="23">
        <f>IF('Tabl. II '!F23&gt;0,'Tabl. II '!I23/('Tabl. II '!F23/91.25),"X")</f>
        <v>96.248881487373239</v>
      </c>
      <c r="G23" s="23">
        <f t="shared" ref="G23:G43" si="5">F23*100/E23</f>
        <v>121.46259185709668</v>
      </c>
      <c r="H23" s="59">
        <f>IF('Tabl. II '!B23&gt;0,'Tabl. II '!H23*3/'Tabl. II '!B23,"X")</f>
        <v>2.4049036424175161</v>
      </c>
      <c r="I23" s="59">
        <f>IF('Tabl. II '!C23&gt;0,'Tabl. II '!I23*3/'Tabl. II '!C23,"X")</f>
        <v>2.8232945977113455</v>
      </c>
      <c r="J23" s="59">
        <f t="shared" ref="J23:J43" si="6">I23*100/H23</f>
        <v>117.39741035417305</v>
      </c>
    </row>
    <row r="24" spans="1:10" ht="28.5" thickTop="1" x14ac:dyDescent="0.2">
      <c r="A24" s="15" t="s">
        <v>23</v>
      </c>
      <c r="B24" s="3">
        <f>IF('Tabl. II '!B24&gt;0,'Tabl. II '!E24/'Tabl. II '!B24*100,"X")</f>
        <v>88.121335712464955</v>
      </c>
      <c r="C24" s="3">
        <f>IF('Tabl. II '!C24&gt;0,'Tabl. II '!F24/'Tabl. II '!C24*100,"X")</f>
        <v>84.413230629814223</v>
      </c>
      <c r="D24" s="96">
        <f t="shared" si="4"/>
        <v>95.79204621370009</v>
      </c>
      <c r="E24" s="3">
        <f>IF('Tabl. II '!E24&gt;0,'Tabl. II '!H24/('Tabl. II '!E24/91.25),"X")</f>
        <v>146.2058866068846</v>
      </c>
      <c r="F24" s="3">
        <f>IF('Tabl. II '!F24&gt;0,'Tabl. II '!I24/('Tabl. II '!F24/91.25),"X")</f>
        <v>185.29186795491142</v>
      </c>
      <c r="G24" s="3">
        <f t="shared" si="5"/>
        <v>126.73352096493926</v>
      </c>
      <c r="H24" s="19">
        <f>IF('Tabl. II '!B24&gt;0,'Tabl. II '!H24*3/'Tabl. II '!B24,"X")</f>
        <v>4.2357889370379809</v>
      </c>
      <c r="I24" s="19">
        <f>IF('Tabl. II '!C24&gt;0,'Tabl. II '!I24*3/'Tabl. II '!C24,"X")</f>
        <v>5.1422745808790209</v>
      </c>
      <c r="J24" s="19">
        <f t="shared" si="6"/>
        <v>121.40063297098392</v>
      </c>
    </row>
    <row r="25" spans="1:10" ht="15" x14ac:dyDescent="0.2">
      <c r="A25" s="5" t="s">
        <v>24</v>
      </c>
      <c r="B25" s="3">
        <f>IF('Tabl. II '!B25&gt;0,'Tabl. II '!E25/'Tabl. II '!B25*100,"X")</f>
        <v>96.592657726972959</v>
      </c>
      <c r="C25" s="3">
        <f>IF('Tabl. II '!C25&gt;0,'Tabl. II '!F25/'Tabl. II '!C25*100,"X")</f>
        <v>93.399655634207008</v>
      </c>
      <c r="D25" s="96">
        <f t="shared" si="4"/>
        <v>96.694363559400927</v>
      </c>
      <c r="E25" s="3">
        <f>IF('Tabl. II '!E25&gt;0,'Tabl. II '!H25/('Tabl. II '!E25/91.25),"X")</f>
        <v>35.947598998634504</v>
      </c>
      <c r="F25" s="3">
        <f>IF('Tabl. II '!F25&gt;0,'Tabl. II '!I25/('Tabl. II '!F25/91.25),"X")</f>
        <v>42.503584596476855</v>
      </c>
      <c r="G25" s="3">
        <f t="shared" si="5"/>
        <v>118.23761747784988</v>
      </c>
      <c r="H25" s="19">
        <f>IF('Tabl. II '!B25&gt;0,'Tabl. II '!H25*3/'Tabl. II '!B25,"X")</f>
        <v>1.1415695757309299</v>
      </c>
      <c r="I25" s="19">
        <f>IF('Tabl. II '!C25&gt;0,'Tabl. II '!I25*3/'Tabl. II '!C25,"X")</f>
        <v>1.3051463554620242</v>
      </c>
      <c r="J25" s="19">
        <f t="shared" si="6"/>
        <v>114.32911170800593</v>
      </c>
    </row>
    <row r="26" spans="1:10" x14ac:dyDescent="0.2">
      <c r="A26" s="15" t="s">
        <v>25</v>
      </c>
      <c r="B26" s="3">
        <f>IF('Tabl. II '!B26&gt;0,'Tabl. II '!E26/'Tabl. II '!B26*100,"X")</f>
        <v>110.11235955056181</v>
      </c>
      <c r="C26" s="3">
        <f>IF('Tabl. II '!C26&gt;0,'Tabl. II '!F26/'Tabl. II '!C26*100,"X")</f>
        <v>102.04918032786885</v>
      </c>
      <c r="D26" s="96">
        <f t="shared" si="4"/>
        <v>92.677316828370692</v>
      </c>
      <c r="E26" s="3">
        <f>IF('Tabl. II '!E26&gt;0,'Tabl. II '!H26/('Tabl. II '!E26/91.25),"X")</f>
        <v>24.209183673469386</v>
      </c>
      <c r="F26" s="3">
        <f>IF('Tabl. II '!F26&gt;0,'Tabl. II '!I26/('Tabl. II '!F26/91.25),"X")</f>
        <v>26.019076305220885</v>
      </c>
      <c r="G26" s="3">
        <f t="shared" si="5"/>
        <v>107.47605807846772</v>
      </c>
      <c r="H26" s="19">
        <f>IF('Tabl. II '!B26&gt;0,'Tabl. II '!H26*3/'Tabl. II '!B26,"X")</f>
        <v>0.8764044943820225</v>
      </c>
      <c r="I26" s="19">
        <f>IF('Tabl. II '!C26&gt;0,'Tabl. II '!I26*3/'Tabl. II '!C26,"X")</f>
        <v>0.87295081967213117</v>
      </c>
      <c r="J26" s="19">
        <f t="shared" si="6"/>
        <v>99.605926860025221</v>
      </c>
    </row>
    <row r="27" spans="1:10" x14ac:dyDescent="0.2">
      <c r="A27" s="8" t="s">
        <v>26</v>
      </c>
      <c r="B27" s="3">
        <f>IF('Tabl. II '!B27&gt;0,'Tabl. II '!E27/'Tabl. II '!B27*100,"X")</f>
        <v>81.181619256017498</v>
      </c>
      <c r="C27" s="3">
        <f>IF('Tabl. II '!C27&gt;0,'Tabl. II '!F27/'Tabl. II '!C27*100,"X")</f>
        <v>82.716049382716051</v>
      </c>
      <c r="D27" s="96">
        <f t="shared" si="4"/>
        <v>101.89012012911384</v>
      </c>
      <c r="E27" s="3">
        <f>IF('Tabl. II '!E27&gt;0,'Tabl. II '!H27/('Tabl. II '!E27/91.25),"X")</f>
        <v>79.93598382749326</v>
      </c>
      <c r="F27" s="3">
        <f>IF('Tabl. II '!F27&gt;0,'Tabl. II '!I27/('Tabl. II '!F27/91.25),"X")</f>
        <v>84.167910447761187</v>
      </c>
      <c r="G27" s="3">
        <f t="shared" si="5"/>
        <v>105.29414466130883</v>
      </c>
      <c r="H27" s="19">
        <f>IF('Tabl. II '!B27&gt;0,'Tabl. II '!H27*3/'Tabl. II '!B27,"X")</f>
        <v>2.1334792122538295</v>
      </c>
      <c r="I27" s="19">
        <f>IF('Tabl. II '!C27&gt;0,'Tabl. II '!I27*3/'Tabl. II '!C27,"X")</f>
        <v>2.2888888888888888</v>
      </c>
      <c r="J27" s="19">
        <f t="shared" si="6"/>
        <v>107.28433048433047</v>
      </c>
    </row>
    <row r="28" spans="1:10" ht="27.75" x14ac:dyDescent="0.2">
      <c r="A28" s="31" t="s">
        <v>27</v>
      </c>
      <c r="B28" s="3">
        <f>IF('Tabl. II '!B28&gt;0,'Tabl. II '!E28/'Tabl. II '!B28*100,"X")</f>
        <v>125</v>
      </c>
      <c r="C28" s="3">
        <f>IF('Tabl. II '!C28&gt;0,'Tabl. II '!F28/'Tabl. II '!C28*100,"X")</f>
        <v>66.666666666666657</v>
      </c>
      <c r="D28" s="96">
        <f t="shared" si="4"/>
        <v>53.333333333333329</v>
      </c>
      <c r="E28" s="32">
        <f>IF('Tabl. II '!E28&gt;0,'Tabl. II '!H28/('Tabl. II '!E28/91.25),"X")</f>
        <v>91.25</v>
      </c>
      <c r="F28" s="32">
        <f>IF('Tabl. II '!F28&gt;0,'Tabl. II '!I28/('Tabl. II '!F28/91.25),"X")</f>
        <v>109.5</v>
      </c>
      <c r="G28" s="32">
        <f t="shared" si="5"/>
        <v>120</v>
      </c>
      <c r="H28" s="19">
        <f>IF('Tabl. II '!B28&gt;0,'Tabl. II '!H28*3/'Tabl. II '!B28,"X")</f>
        <v>3.75</v>
      </c>
      <c r="I28" s="19">
        <f>IF('Tabl. II '!C28&gt;0,'Tabl. II '!I28*3/'Tabl. II '!C28,"X")</f>
        <v>2.4</v>
      </c>
      <c r="J28" s="19">
        <f t="shared" si="6"/>
        <v>64</v>
      </c>
    </row>
    <row r="29" spans="1:10" x14ac:dyDescent="0.2">
      <c r="A29" s="15" t="s">
        <v>190</v>
      </c>
      <c r="B29" s="3">
        <f>IF('Tabl. II '!B29&gt;0,'Tabl. II '!E29/'Tabl. II '!B29*100,"X")</f>
        <v>90.75</v>
      </c>
      <c r="C29" s="3">
        <f>IF('Tabl. II '!C29&gt;0,'Tabl. II '!F29/'Tabl. II '!C29*100,"X")</f>
        <v>88.429752066115711</v>
      </c>
      <c r="D29" s="96">
        <f t="shared" si="4"/>
        <v>97.443252965416761</v>
      </c>
      <c r="E29" s="3">
        <f>IF('Tabl. II '!E29&gt;0,'Tabl. II '!H29/('Tabl. II '!E29/91.25),"X")</f>
        <v>36.826790633608816</v>
      </c>
      <c r="F29" s="3">
        <f>IF('Tabl. II '!F29&gt;0,'Tabl. II '!I29/('Tabl. II '!F29/91.25),"X")</f>
        <v>40.188376168224295</v>
      </c>
      <c r="G29" s="3">
        <f t="shared" si="5"/>
        <v>109.12809798730501</v>
      </c>
      <c r="H29" s="19">
        <f>IF('Tabl. II '!B29&gt;0,'Tabl. II '!H29*3/'Tabl. II '!B29,"X")</f>
        <v>1.0987499999999999</v>
      </c>
      <c r="I29" s="19">
        <f>IF('Tabl. II '!C29&gt;0,'Tabl. II '!I29*3/'Tabl. II '!C29,"X")</f>
        <v>1.1683884297520661</v>
      </c>
      <c r="J29" s="19">
        <f t="shared" si="6"/>
        <v>106.33796857811753</v>
      </c>
    </row>
    <row r="30" spans="1:10" ht="33" customHeight="1" thickBot="1" x14ac:dyDescent="0.25">
      <c r="A30" s="57" t="s">
        <v>29</v>
      </c>
      <c r="B30" s="59">
        <f>IF('Tabl. II '!B30&gt;0,'Tabl. II '!E30/'Tabl. II '!B30*100,"X")</f>
        <v>91.603053435114504</v>
      </c>
      <c r="C30" s="59">
        <f>IF('Tabl. II '!C30&gt;0,'Tabl. II '!F30/'Tabl. II '!C30*100,"X")</f>
        <v>111.65413533834587</v>
      </c>
      <c r="D30" s="59">
        <f t="shared" si="4"/>
        <v>121.8890977443609</v>
      </c>
      <c r="E30" s="23">
        <f>IF('Tabl. II '!E30&gt;0,'Tabl. II '!H30/('Tabl. II '!E30/91.25),"X")</f>
        <v>95.8125</v>
      </c>
      <c r="F30" s="23">
        <f>IF('Tabl. II '!F30&gt;0,'Tabl. II '!I30/('Tabl. II '!F30/91.25),"X")</f>
        <v>81.725589225589232</v>
      </c>
      <c r="G30" s="23">
        <f t="shared" si="5"/>
        <v>85.297418630751963</v>
      </c>
      <c r="H30" s="59">
        <f>IF('Tabl. II '!B30&gt;0,'Tabl. II '!H30*3/'Tabl. II '!B30,"X")</f>
        <v>2.885496183206107</v>
      </c>
      <c r="I30" s="59">
        <f>IF('Tabl. II '!C30&gt;0,'Tabl. II '!I30*3/'Tabl. II '!C30,"X")</f>
        <v>3</v>
      </c>
      <c r="J30" s="59">
        <f t="shared" si="6"/>
        <v>103.96825396825396</v>
      </c>
    </row>
    <row r="31" spans="1:10" ht="26.25" thickTop="1" x14ac:dyDescent="0.2">
      <c r="A31" s="7" t="s">
        <v>30</v>
      </c>
      <c r="B31" s="3">
        <f>IF('Tabl. II '!B31&gt;0,'Tabl. II '!E31/'Tabl. II '!B31*100,"X")</f>
        <v>81.553398058252426</v>
      </c>
      <c r="C31" s="3">
        <f>IF('Tabl. II '!C31&gt;0,'Tabl. II '!F31/'Tabl. II '!C31*100,"X")</f>
        <v>114.44444444444444</v>
      </c>
      <c r="D31" s="96">
        <f t="shared" si="4"/>
        <v>140.33068783068782</v>
      </c>
      <c r="E31" s="3">
        <f>IF('Tabl. II '!E31&gt;0,'Tabl. II '!H31/('Tabl. II '!E31/91.25),"X")</f>
        <v>173.80952380952382</v>
      </c>
      <c r="F31" s="3">
        <f>IF('Tabl. II '!F31&gt;0,'Tabl. II '!I31/('Tabl. II '!F31/91.25),"X")</f>
        <v>148.83495145631068</v>
      </c>
      <c r="G31" s="3">
        <f t="shared" si="5"/>
        <v>85.631067961165044</v>
      </c>
      <c r="H31" s="19">
        <f>IF('Tabl. II '!B31&gt;0,'Tabl. II '!H31*3/'Tabl. II '!B31,"X")</f>
        <v>4.6601941747572813</v>
      </c>
      <c r="I31" s="19">
        <f>IF('Tabl. II '!C31&gt;0,'Tabl. II '!I31*3/'Tabl. II '!C31,"X")</f>
        <v>5.6</v>
      </c>
      <c r="J31" s="19">
        <f t="shared" si="6"/>
        <v>120.16666666666667</v>
      </c>
    </row>
    <row r="32" spans="1:10" x14ac:dyDescent="0.2">
      <c r="A32" s="5" t="s">
        <v>31</v>
      </c>
      <c r="B32" s="3">
        <f>IF('Tabl. II '!B32&gt;0,'Tabl. II '!E32/'Tabl. II '!B32*100,"X")</f>
        <v>104.39560439560441</v>
      </c>
      <c r="C32" s="3">
        <f>IF('Tabl. II '!C32&gt;0,'Tabl. II '!F32/'Tabl. II '!C32*100,"X")</f>
        <v>106.19469026548674</v>
      </c>
      <c r="D32" s="98">
        <f t="shared" si="4"/>
        <v>101.72333488588728</v>
      </c>
      <c r="E32" s="3">
        <f>IF('Tabl. II '!E32&gt;0,'Tabl. II '!H32/('Tabl. II '!E32/91.25),"X")</f>
        <v>39.381578947368425</v>
      </c>
      <c r="F32" s="3">
        <f>IF('Tabl. II '!F32&gt;0,'Tabl. II '!I32/('Tabl. II '!F32/91.25),"X")</f>
        <v>43.34375</v>
      </c>
      <c r="G32" s="3">
        <f t="shared" si="5"/>
        <v>110.06097560975608</v>
      </c>
      <c r="H32" s="19">
        <f>IF('Tabl. II '!B32&gt;0,'Tabl. II '!H32*3/'Tabl. II '!B32,"X")</f>
        <v>1.3516483516483517</v>
      </c>
      <c r="I32" s="19">
        <f>IF('Tabl. II '!C32&gt;0,'Tabl. II '!I32*3/'Tabl. II '!C32,"X")</f>
        <v>1.5132743362831858</v>
      </c>
      <c r="J32" s="19">
        <f t="shared" si="6"/>
        <v>111.95769479818691</v>
      </c>
    </row>
    <row r="33" spans="1:11" x14ac:dyDescent="0.2">
      <c r="A33" s="5" t="s">
        <v>32</v>
      </c>
      <c r="B33" s="3">
        <f>IF('Tabl. II '!B33&gt;0,'Tabl. II '!E33/'Tabl. II '!B33*100,"X")</f>
        <v>85.18518518518519</v>
      </c>
      <c r="C33" s="3">
        <f>IF('Tabl. II '!C33&gt;0,'Tabl. II '!F33/'Tabl. II '!C33*100,"X")</f>
        <v>150</v>
      </c>
      <c r="D33" s="98">
        <f t="shared" si="4"/>
        <v>176.08695652173913</v>
      </c>
      <c r="E33" s="3">
        <f>IF('Tabl. II '!E33&gt;0,'Tabl. II '!H33/('Tabl. II '!E33/91.25),"X")</f>
        <v>87.282608695652172</v>
      </c>
      <c r="F33" s="3">
        <f>IF('Tabl. II '!F33&gt;0,'Tabl. II '!I33/('Tabl. II '!F33/91.25),"X")</f>
        <v>39.107142857142854</v>
      </c>
      <c r="G33" s="3">
        <f t="shared" si="5"/>
        <v>44.805194805194802</v>
      </c>
      <c r="H33" s="19">
        <f>IF('Tabl. II '!B33&gt;0,'Tabl. II '!H33*3/'Tabl. II '!B33,"X")</f>
        <v>2.4444444444444446</v>
      </c>
      <c r="I33" s="19">
        <f>IF('Tabl. II '!C33&gt;0,'Tabl. II '!I33*3/'Tabl. II '!C33,"X")</f>
        <v>1.9285714285714286</v>
      </c>
      <c r="J33" s="19">
        <f t="shared" si="6"/>
        <v>78.896103896103895</v>
      </c>
    </row>
    <row r="34" spans="1:11" x14ac:dyDescent="0.2">
      <c r="A34" s="8" t="s">
        <v>33</v>
      </c>
      <c r="B34" s="3">
        <f>IF('Tabl. II '!B34&gt;0,'Tabl. II '!E34/'Tabl. II '!B34*100,"X")</f>
        <v>108</v>
      </c>
      <c r="C34" s="3">
        <f>IF('Tabl. II '!C34&gt;0,'Tabl. II '!F34/'Tabl. II '!C34*100,"X")</f>
        <v>100</v>
      </c>
      <c r="D34" s="98">
        <f t="shared" si="4"/>
        <v>92.592592592592595</v>
      </c>
      <c r="E34" s="3">
        <f>IF('Tabl. II '!E34&gt;0,'Tabl. II '!H34/('Tabl. II '!E34/91.25),"X")</f>
        <v>67.592592592592595</v>
      </c>
      <c r="F34" s="3">
        <f>IF('Tabl. II '!F34&gt;0,'Tabl. II '!I34/('Tabl. II '!F34/91.25),"X")</f>
        <v>77.5625</v>
      </c>
      <c r="G34" s="3">
        <f t="shared" si="5"/>
        <v>114.75</v>
      </c>
      <c r="H34" s="19">
        <f>IF('Tabl. II '!B34&gt;0,'Tabl. II '!H34*3/'Tabl. II '!B34,"X")</f>
        <v>2.4</v>
      </c>
      <c r="I34" s="19">
        <f>IF('Tabl. II '!C34&gt;0,'Tabl. II '!I34*3/'Tabl. II '!C34,"X")</f>
        <v>2.5499999999999998</v>
      </c>
      <c r="J34" s="19">
        <f t="shared" si="6"/>
        <v>106.24999999999999</v>
      </c>
    </row>
    <row r="35" spans="1:11" ht="25.5" x14ac:dyDescent="0.2">
      <c r="A35" s="34" t="s">
        <v>34</v>
      </c>
      <c r="B35" s="3" t="str">
        <f>IF('Tabl. II '!B35&gt;0,'Tabl. II '!E35/'Tabl. II '!B35*100,"X")</f>
        <v>X</v>
      </c>
      <c r="C35" s="3" t="str">
        <f>IF('Tabl. II '!C35&gt;0,'Tabl. II '!F35/'Tabl. II '!C35*100,"X")</f>
        <v>X</v>
      </c>
      <c r="D35" s="97" t="s">
        <v>184</v>
      </c>
      <c r="E35" s="3" t="str">
        <f>IF('Tabl. II '!E35&gt;0,'Tabl. II '!H35/('Tabl. II '!E35/91.25),"X")</f>
        <v>X</v>
      </c>
      <c r="F35" s="3">
        <f>IF('Tabl. II '!F35&gt;0,'Tabl. II '!I35/('Tabl. II '!F35/91.25),"X")</f>
        <v>0</v>
      </c>
      <c r="G35" s="3" t="s">
        <v>184</v>
      </c>
      <c r="H35" s="3" t="str">
        <f>IF('Tabl. II '!B35&gt;0,'Tabl. II '!H35*3/'Tabl. II '!B35,"X")</f>
        <v>X</v>
      </c>
      <c r="I35" s="3" t="str">
        <f>IF('Tabl. II '!C35&gt;0,'Tabl. II '!I35*3/'Tabl. II '!C35,"X")</f>
        <v>X</v>
      </c>
      <c r="J35" s="3" t="s">
        <v>184</v>
      </c>
      <c r="K35" s="3"/>
    </row>
    <row r="36" spans="1:11" x14ac:dyDescent="0.2">
      <c r="A36" s="15" t="s">
        <v>190</v>
      </c>
      <c r="B36" s="3">
        <f>IF('Tabl. II '!B36&gt;0,'Tabl. II '!E36/'Tabl. II '!B36*100,"X")</f>
        <v>68.75</v>
      </c>
      <c r="C36" s="3">
        <f>IF('Tabl. II '!C36&gt;0,'Tabl. II '!F36/'Tabl. II '!C36*100,"X")</f>
        <v>73.333333333333329</v>
      </c>
      <c r="D36" s="98">
        <f t="shared" si="4"/>
        <v>106.66666666666666</v>
      </c>
      <c r="E36" s="3">
        <f>IF('Tabl. II '!E36&gt;0,'Tabl. II '!H36/('Tabl. II '!E36/91.25),"X")</f>
        <v>74.659090909090907</v>
      </c>
      <c r="F36" s="3">
        <f>IF('Tabl. II '!F36&gt;0,'Tabl. II '!I36/('Tabl. II '!F36/91.25),"X")</f>
        <v>49.772727272727273</v>
      </c>
      <c r="G36" s="3">
        <f t="shared" si="5"/>
        <v>66.666666666666671</v>
      </c>
      <c r="H36" s="19">
        <f>IF('Tabl. II '!B36&gt;0,'Tabl. II '!H36*3/'Tabl. II '!B36,"X")</f>
        <v>1.6875</v>
      </c>
      <c r="I36" s="19">
        <f>IF('Tabl. II '!C36&gt;0,'Tabl. II '!I36*3/'Tabl. II '!C36,"X")</f>
        <v>1.2</v>
      </c>
      <c r="J36" s="19">
        <f t="shared" si="6"/>
        <v>71.111111111111114</v>
      </c>
    </row>
    <row r="37" spans="1:11" ht="31.5" customHeight="1" thickBot="1" x14ac:dyDescent="0.25">
      <c r="A37" s="57" t="s">
        <v>36</v>
      </c>
      <c r="B37" s="59">
        <f>IF('Tabl. II '!B37&gt;0,'Tabl. II '!E37/'Tabl. II '!B37*100,"X")</f>
        <v>124.29721926758852</v>
      </c>
      <c r="C37" s="59">
        <f>IF('Tabl. II '!C37&gt;0,'Tabl. II '!F37/'Tabl. II '!C37*100,"X")</f>
        <v>88.436323057609144</v>
      </c>
      <c r="D37" s="59">
        <f t="shared" si="4"/>
        <v>71.149076044269663</v>
      </c>
      <c r="E37" s="23">
        <f>IF('Tabl. II '!E37&gt;0,'Tabl. II '!H37/('Tabl. II '!E37/91.25),"X")</f>
        <v>197.38111246943765</v>
      </c>
      <c r="F37" s="23">
        <f>IF('Tabl. II '!F37&gt;0,'Tabl. II '!I37/('Tabl. II '!F37/91.25),"X")</f>
        <v>230.77326498422713</v>
      </c>
      <c r="G37" s="23">
        <f t="shared" si="5"/>
        <v>116.91760275186407</v>
      </c>
      <c r="H37" s="59">
        <f>IF('Tabl. II '!B37&gt;0,'Tabl. II '!H37*3/'Tabl. II '!B37,"X")</f>
        <v>8.0659474244035856</v>
      </c>
      <c r="I37" s="59">
        <f>IF('Tabl. II '!C37&gt;0,'Tabl. II '!I37*3/'Tabl. II '!C37,"X")</f>
        <v>6.7097224159575948</v>
      </c>
      <c r="J37" s="59">
        <f t="shared" si="6"/>
        <v>83.18579409106087</v>
      </c>
    </row>
    <row r="38" spans="1:11" ht="26.25" thickTop="1" x14ac:dyDescent="0.2">
      <c r="A38" s="15" t="s">
        <v>37</v>
      </c>
      <c r="B38" s="3">
        <f>IF('Tabl. II '!B38&gt;0,'Tabl. II '!E38/'Tabl. II '!B38*100,"X")</f>
        <v>132.03543089130835</v>
      </c>
      <c r="C38" s="3">
        <f>IF('Tabl. II '!C38&gt;0,'Tabl. II '!F38/'Tabl. II '!C38*100,"X")</f>
        <v>87.661141804788215</v>
      </c>
      <c r="D38" s="3">
        <f t="shared" si="4"/>
        <v>66.392135211760646</v>
      </c>
      <c r="E38" s="3">
        <f>IF('Tabl. II '!E38&gt;0,'Tabl. II '!H38/('Tabl. II '!E38/91.25),"X")</f>
        <v>218.42610062893081</v>
      </c>
      <c r="F38" s="3">
        <f>IF('Tabl. II '!F38&gt;0,'Tabl. II '!I38/('Tabl. II '!F38/91.25),"X")</f>
        <v>268.57405462184875</v>
      </c>
      <c r="G38" s="3">
        <f t="shared" si="5"/>
        <v>122.95877363031393</v>
      </c>
      <c r="H38" s="19">
        <f>IF('Tabl. II '!B38&gt;0,'Tabl. II '!H38*3/'Tabl. II '!B38,"X")</f>
        <v>9.4816386787230122</v>
      </c>
      <c r="I38" s="19">
        <f>IF('Tabl. II '!C38&gt;0,'Tabl. II '!I38*3/'Tabl. II '!C38,"X")</f>
        <v>7.7403314917127073</v>
      </c>
      <c r="J38" s="19">
        <f t="shared" si="6"/>
        <v>81.634955243360693</v>
      </c>
    </row>
    <row r="39" spans="1:11" x14ac:dyDescent="0.2">
      <c r="A39" s="5" t="s">
        <v>38</v>
      </c>
      <c r="B39" s="3">
        <f>IF('Tabl. II '!B39&gt;0,'Tabl. II '!E39/'Tabl. II '!B39*100,"X")</f>
        <v>86.863270777479897</v>
      </c>
      <c r="C39" s="3">
        <f>IF('Tabl. II '!C39&gt;0,'Tabl. II '!F39/'Tabl. II '!C39*100,"X")</f>
        <v>96.333754740834394</v>
      </c>
      <c r="D39" s="3">
        <f t="shared" si="4"/>
        <v>110.90274851336798</v>
      </c>
      <c r="E39" s="3">
        <f>IF('Tabl. II '!E39&gt;0,'Tabl. II '!H39/('Tabl. II '!E39/91.25),"X")</f>
        <v>47.173996913580247</v>
      </c>
      <c r="F39" s="3">
        <f>IF('Tabl. II '!F39&gt;0,'Tabl. II '!I39/('Tabl. II '!F39/91.25),"X")</f>
        <v>42.990485564304457</v>
      </c>
      <c r="G39" s="3">
        <f t="shared" si="5"/>
        <v>91.131742860500623</v>
      </c>
      <c r="H39" s="19">
        <f>IF('Tabl. II '!B39&gt;0,'Tabl. II '!H39*3/'Tabl. II '!B39,"X")</f>
        <v>1.3471849865951742</v>
      </c>
      <c r="I39" s="19">
        <f>IF('Tabl. II '!C39&gt;0,'Tabl. II '!I39*3/'Tabl. II '!C39,"X")</f>
        <v>1.361567635903919</v>
      </c>
      <c r="J39" s="19">
        <f t="shared" si="6"/>
        <v>101.06760760043022</v>
      </c>
    </row>
    <row r="40" spans="1:11" x14ac:dyDescent="0.2">
      <c r="A40" s="15" t="s">
        <v>39</v>
      </c>
      <c r="B40" s="3">
        <f>IF('Tabl. II '!B40&gt;0,'Tabl. II '!E40/'Tabl. II '!B40*100,"X")</f>
        <v>100</v>
      </c>
      <c r="C40" s="3">
        <f>IF('Tabl. II '!C40&gt;0,'Tabl. II '!F40/'Tabl. II '!C40*100,"X")</f>
        <v>125</v>
      </c>
      <c r="D40" s="3">
        <f t="shared" si="4"/>
        <v>125</v>
      </c>
      <c r="E40" s="3">
        <f>IF('Tabl. II '!E40&gt;0,'Tabl. II '!H40/('Tabl. II '!E40/91.25),"X")</f>
        <v>60.833333333333343</v>
      </c>
      <c r="F40" s="3">
        <f>IF('Tabl. II '!F40&gt;0,'Tabl. II '!I40/('Tabl. II '!F40/91.25),"X")</f>
        <v>36.5</v>
      </c>
      <c r="G40" s="3">
        <f t="shared" si="5"/>
        <v>59.999999999999993</v>
      </c>
      <c r="H40" s="19">
        <f>IF('Tabl. II '!B40&gt;0,'Tabl. II '!H40*3/'Tabl. II '!B40,"X")</f>
        <v>2</v>
      </c>
      <c r="I40" s="19">
        <f>IF('Tabl. II '!C40&gt;0,'Tabl. II '!I40*3/'Tabl. II '!C40,"X")</f>
        <v>1.5</v>
      </c>
      <c r="J40" s="19">
        <f t="shared" si="6"/>
        <v>75</v>
      </c>
    </row>
    <row r="41" spans="1:11" x14ac:dyDescent="0.2">
      <c r="A41" s="8" t="s">
        <v>40</v>
      </c>
      <c r="B41" s="3">
        <f>IF('Tabl. II '!B41&gt;0,'Tabl. II '!E41/'Tabl. II '!B41*100,"X")</f>
        <v>89.64577656675749</v>
      </c>
      <c r="C41" s="3">
        <f>IF('Tabl. II '!C41&gt;0,'Tabl. II '!F41/'Tabl. II '!C41*100,"X")</f>
        <v>82.880434782608688</v>
      </c>
      <c r="D41" s="3">
        <f t="shared" si="4"/>
        <v>92.45325095810756</v>
      </c>
      <c r="E41" s="3">
        <f>IF('Tabl. II '!E41&gt;0,'Tabl. II '!H41/('Tabl. II '!E41/91.25),"X")</f>
        <v>59.354103343465049</v>
      </c>
      <c r="F41" s="3">
        <f>IF('Tabl. II '!F41&gt;0,'Tabl. II '!I41/('Tabl. II '!F41/91.25),"X")</f>
        <v>74.795081967213108</v>
      </c>
      <c r="G41" s="3">
        <f t="shared" si="5"/>
        <v>126.01501455492567</v>
      </c>
      <c r="H41" s="19">
        <f>IF('Tabl. II '!B41&gt;0,'Tabl. II '!H41*3/'Tabl. II '!B41,"X")</f>
        <v>1.7493188010899183</v>
      </c>
      <c r="I41" s="19">
        <f>IF('Tabl. II '!C41&gt;0,'Tabl. II '!I41*3/'Tabl. II '!C41,"X")</f>
        <v>2.0380434782608696</v>
      </c>
      <c r="J41" s="19">
        <f t="shared" si="6"/>
        <v>116.50497765136123</v>
      </c>
    </row>
    <row r="42" spans="1:11" ht="25.5" x14ac:dyDescent="0.2">
      <c r="A42" s="34" t="s">
        <v>41</v>
      </c>
      <c r="B42" s="3">
        <f>IF('Tabl. II '!B42&gt;0,'Tabl. II '!E42/'Tabl. II '!B42*100,"X")</f>
        <v>125</v>
      </c>
      <c r="C42" s="3">
        <f>IF('Tabl. II '!C42&gt;0,'Tabl. II '!F42/'Tabl. II '!C42*100,"X")</f>
        <v>100</v>
      </c>
      <c r="D42" s="3">
        <f t="shared" si="4"/>
        <v>80</v>
      </c>
      <c r="E42" s="32">
        <f>IF('Tabl. II '!E42&gt;0,'Tabl. II '!H42/('Tabl. II '!E42/91.25),"X")</f>
        <v>54.75</v>
      </c>
      <c r="F42" s="32">
        <f>IF('Tabl. II '!F42&gt;0,'Tabl. II '!I42/('Tabl. II '!F42/91.25),"X")</f>
        <v>91.25</v>
      </c>
      <c r="G42" s="32">
        <f t="shared" si="5"/>
        <v>166.66666666666666</v>
      </c>
      <c r="H42" s="19">
        <f>IF('Tabl. II '!B42&gt;0,'Tabl. II '!H42*3/'Tabl. II '!B42,"X")</f>
        <v>2.25</v>
      </c>
      <c r="I42" s="19">
        <f>IF('Tabl. II '!C42&gt;0,'Tabl. II '!I42*3/'Tabl. II '!C42,"X")</f>
        <v>3</v>
      </c>
      <c r="J42" s="19">
        <f t="shared" si="6"/>
        <v>133.33333333333334</v>
      </c>
    </row>
    <row r="43" spans="1:11" x14ac:dyDescent="0.2">
      <c r="A43" s="15" t="s">
        <v>190</v>
      </c>
      <c r="B43" s="3">
        <f>IF('Tabl. II '!B43&gt;0,'Tabl. II '!E43/'Tabl. II '!B43*100,"X")</f>
        <v>95.238095238095227</v>
      </c>
      <c r="C43" s="3">
        <f>IF('Tabl. II '!C43&gt;0,'Tabl. II '!F43/'Tabl. II '!C43*100,"X")</f>
        <v>96.875</v>
      </c>
      <c r="D43" s="3">
        <f t="shared" si="4"/>
        <v>101.71875000000001</v>
      </c>
      <c r="E43" s="3">
        <f>IF('Tabl. II '!E43&gt;0,'Tabl. II '!H43/('Tabl. II '!E43/91.25),"X")</f>
        <v>29.65625</v>
      </c>
      <c r="F43" s="3">
        <f>IF('Tabl. II '!F43&gt;0,'Tabl. II '!I43/('Tabl. II '!F43/91.25),"X")</f>
        <v>32.37903225806452</v>
      </c>
      <c r="G43" s="3">
        <f t="shared" si="5"/>
        <v>109.18114143920597</v>
      </c>
      <c r="H43" s="19">
        <f>IF('Tabl. II '!B43&gt;0,'Tabl. II '!H43*3/'Tabl. II '!B43,"X")</f>
        <v>0.9285714285714286</v>
      </c>
      <c r="I43" s="19">
        <f>IF('Tabl. II '!C43&gt;0,'Tabl. II '!I43*3/'Tabl. II '!C43,"X")</f>
        <v>1.03125</v>
      </c>
      <c r="J43" s="19">
        <f t="shared" si="6"/>
        <v>111.05769230769231</v>
      </c>
    </row>
    <row r="44" spans="1:11" ht="10.5" customHeight="1" x14ac:dyDescent="0.2">
      <c r="A44" s="140" t="s">
        <v>35</v>
      </c>
      <c r="B44" s="140"/>
      <c r="C44" s="140"/>
      <c r="D44" s="140"/>
      <c r="E44" s="140"/>
      <c r="F44" s="140"/>
      <c r="G44" s="140"/>
      <c r="H44" s="140"/>
      <c r="I44" s="140"/>
    </row>
    <row r="45" spans="1:11" ht="25.5" customHeight="1" thickBot="1" x14ac:dyDescent="0.25">
      <c r="A45" s="57" t="s">
        <v>42</v>
      </c>
      <c r="B45" s="59">
        <f>IF('Tabl. II '!B45&gt;0,'Tabl. II '!E45/'Tabl. II '!B45*100,"X")</f>
        <v>75.584632516703792</v>
      </c>
      <c r="C45" s="59">
        <f>IF('Tabl. II '!C45&gt;0,'Tabl. II '!F45/'Tabl. II '!C45*100,"X")</f>
        <v>102.63728323699422</v>
      </c>
      <c r="D45" s="59">
        <f t="shared" ref="D45:D65" si="7">C45*100/B45</f>
        <v>135.79120493085938</v>
      </c>
      <c r="E45" s="23">
        <f>IF('Tabl. II '!E45&gt;0,'Tabl. II '!H45/('Tabl. II '!E45/91.25),"X")</f>
        <v>126.84254143646409</v>
      </c>
      <c r="F45" s="23">
        <f>IF('Tabl. II '!F45&gt;0,'Tabl. II '!I45/('Tabl. II '!F45/91.25),"X")</f>
        <v>175.56230200633578</v>
      </c>
      <c r="G45" s="23">
        <f t="shared" ref="G45:G65" si="8">F45*100/E45</f>
        <v>138.40963766424974</v>
      </c>
      <c r="H45" s="59">
        <f>IF('Tabl. II '!B45&gt;0,'Tabl. II '!H45*3/'Tabl. II '!B45,"X")</f>
        <v>3.1520044543429844</v>
      </c>
      <c r="I45" s="59">
        <f>IF('Tabl. II '!C45&gt;0,'Tabl. II '!I45*3/'Tabl. II '!C45,"X")</f>
        <v>5.9241329479768785</v>
      </c>
      <c r="J45" s="59">
        <f t="shared" ref="J45:J65" si="9">I45*100/H45</f>
        <v>187.94811472472131</v>
      </c>
    </row>
    <row r="46" spans="1:11" ht="25.5" customHeight="1" thickTop="1" x14ac:dyDescent="0.2">
      <c r="A46" s="15" t="s">
        <v>43</v>
      </c>
      <c r="B46" s="3">
        <f>IF('Tabl. II '!B46&gt;0,'Tabl. II '!E46/'Tabl. II '!B46*100,"X")</f>
        <v>91.432225063938617</v>
      </c>
      <c r="C46" s="3">
        <f>IF('Tabl. II '!C46&gt;0,'Tabl. II '!F46/'Tabl. II '!C46*100,"X")</f>
        <v>84.193888303477351</v>
      </c>
      <c r="D46" s="3">
        <f t="shared" si="7"/>
        <v>92.083385529117876</v>
      </c>
      <c r="E46" s="3">
        <f>IF('Tabl. II '!E46&gt;0,'Tabl. II '!H46/('Tabl. II '!E46/91.25),"X")</f>
        <v>177.01223776223776</v>
      </c>
      <c r="F46" s="3">
        <f>IF('Tabl. II '!F46&gt;0,'Tabl. II '!I46/('Tabl. II '!F46/91.25),"X")</f>
        <v>211.27972465581979</v>
      </c>
      <c r="G46" s="3">
        <f t="shared" si="8"/>
        <v>119.35882361964714</v>
      </c>
      <c r="H46" s="19">
        <f>IF('Tabl. II '!B46&gt;0,'Tabl. II '!H46*3/'Tabl. II '!B46,"X")</f>
        <v>5.3209718670076729</v>
      </c>
      <c r="I46" s="19">
        <f>IF('Tabl. II '!C46&gt;0,'Tabl. II '!I46*3/'Tabl. II '!C46,"X")</f>
        <v>5.8482613277133826</v>
      </c>
      <c r="J46" s="19">
        <f t="shared" si="9"/>
        <v>109.90964571669947</v>
      </c>
    </row>
    <row r="47" spans="1:11" x14ac:dyDescent="0.2">
      <c r="A47" s="8" t="s">
        <v>44</v>
      </c>
      <c r="B47" s="3">
        <f>IF('Tabl. II '!B47&gt;0,'Tabl. II '!E47/'Tabl. II '!B47*100,"X")</f>
        <v>75.590219224283302</v>
      </c>
      <c r="C47" s="3">
        <f>IF('Tabl. II '!C47&gt;0,'Tabl. II '!F47/'Tabl. II '!C47*100,"X")</f>
        <v>114.37865972674039</v>
      </c>
      <c r="D47" s="3">
        <f t="shared" si="7"/>
        <v>151.31409976119812</v>
      </c>
      <c r="E47" s="3">
        <f>IF('Tabl. II '!E47&gt;0,'Tabl. II '!H47/('Tabl. II '!E47/91.25),"X")</f>
        <v>101.83561070831009</v>
      </c>
      <c r="F47" s="3">
        <f>IF('Tabl. II '!F47&gt;0,'Tabl. II '!I47/('Tabl. II '!F47/91.25),"X")</f>
        <v>179.43757110352672</v>
      </c>
      <c r="G47" s="3">
        <f t="shared" si="8"/>
        <v>176.20316690346522</v>
      </c>
      <c r="H47" s="19">
        <f>IF('Tabl. II '!B47&gt;0,'Tabl. II '!H47*3/'Tabl. II '!B47,"X")</f>
        <v>2.5307757166947722</v>
      </c>
      <c r="I47" s="19">
        <f>IF('Tabl. II '!C47&gt;0,'Tabl. II '!I47*3/'Tabl. II '!C47,"X")</f>
        <v>6.7475601821730642</v>
      </c>
      <c r="J47" s="19">
        <f t="shared" si="9"/>
        <v>266.62023575069981</v>
      </c>
    </row>
    <row r="48" spans="1:11" x14ac:dyDescent="0.2">
      <c r="A48" s="15" t="s">
        <v>45</v>
      </c>
      <c r="B48" s="3">
        <f>IF('Tabl. II '!B48&gt;0,'Tabl. II '!E48/'Tabl. II '!B48*100,"X")</f>
        <v>130</v>
      </c>
      <c r="C48" s="3">
        <f>IF('Tabl. II '!C48&gt;0,'Tabl. II '!F48/'Tabl. II '!C48*100,"X")</f>
        <v>103.2258064516129</v>
      </c>
      <c r="D48" s="3">
        <f t="shared" si="7"/>
        <v>79.404466501240691</v>
      </c>
      <c r="E48" s="3">
        <f>IF('Tabl. II '!E48&gt;0,'Tabl. II '!H48/('Tabl. II '!E48/91.25),"X")</f>
        <v>21.057692307692307</v>
      </c>
      <c r="F48" s="3">
        <f>IF('Tabl. II '!F48&gt;0,'Tabl. II '!I48/('Tabl. II '!F48/91.25),"X")</f>
        <v>22.8125</v>
      </c>
      <c r="G48" s="3">
        <f t="shared" si="8"/>
        <v>108.33333333333334</v>
      </c>
      <c r="H48" s="19">
        <f>IF('Tabl. II '!B48&gt;0,'Tabl. II '!H48*3/'Tabl. II '!B48,"X")</f>
        <v>0.9</v>
      </c>
      <c r="I48" s="19">
        <f>IF('Tabl. II '!C48&gt;0,'Tabl. II '!I48*3/'Tabl. II '!C48,"X")</f>
        <v>0.77419354838709675</v>
      </c>
      <c r="J48" s="3">
        <f t="shared" si="9"/>
        <v>86.021505376344081</v>
      </c>
    </row>
    <row r="49" spans="1:10" x14ac:dyDescent="0.2">
      <c r="A49" s="8" t="s">
        <v>46</v>
      </c>
      <c r="B49" s="3">
        <f>IF('Tabl. II '!B49&gt;0,'Tabl. II '!E49/'Tabl. II '!B49*100,"X")</f>
        <v>35.612535612535609</v>
      </c>
      <c r="C49" s="3">
        <f>IF('Tabl. II '!C49&gt;0,'Tabl. II '!F49/'Tabl. II '!C49*100,"X")</f>
        <v>109.25925925925925</v>
      </c>
      <c r="D49" s="3">
        <f t="shared" si="7"/>
        <v>306.8</v>
      </c>
      <c r="E49" s="3">
        <f>IF('Tabl. II '!E49&gt;0,'Tabl. II '!H49/('Tabl. II '!E49/91.25),"X")</f>
        <v>237.25</v>
      </c>
      <c r="F49" s="3">
        <f>IF('Tabl. II '!F49&gt;0,'Tabl. II '!I49/('Tabl. II '!F49/91.25),"X")</f>
        <v>52.584745762711862</v>
      </c>
      <c r="G49" s="3">
        <f t="shared" si="8"/>
        <v>22.164276401564535</v>
      </c>
      <c r="H49" s="19">
        <f>IF('Tabl. II '!B49&gt;0,'Tabl. II '!H49*3/'Tabl. II '!B49,"X")</f>
        <v>2.7777777777777777</v>
      </c>
      <c r="I49" s="19">
        <f>IF('Tabl. II '!C49&gt;0,'Tabl. II '!I49*3/'Tabl. II '!C49,"X")</f>
        <v>1.8888888888888888</v>
      </c>
      <c r="J49" s="19">
        <f t="shared" si="9"/>
        <v>68</v>
      </c>
    </row>
    <row r="50" spans="1:10" ht="25.5" x14ac:dyDescent="0.2">
      <c r="A50" s="34" t="s">
        <v>196</v>
      </c>
      <c r="B50" s="3">
        <f>IF('Tabl. II '!B50&gt;0,'Tabl. II '!E50/'Tabl. II '!B50*100,"X")</f>
        <v>100</v>
      </c>
      <c r="C50" s="3">
        <f>IF('Tabl. II '!C50&gt;0,'Tabl. II '!F50/'Tabl. II '!C50*100,"X")</f>
        <v>300</v>
      </c>
      <c r="D50" s="3">
        <f t="shared" si="7"/>
        <v>300</v>
      </c>
      <c r="E50" s="3">
        <f>IF('Tabl. II '!E50&gt;0,'Tabl. II '!H50/('Tabl. II '!E50/91.25),"X")</f>
        <v>60.833333333333343</v>
      </c>
      <c r="F50" s="3">
        <f>IF('Tabl. II '!F50&gt;0,'Tabl. II '!I50/('Tabl. II '!F50/91.25),"X")</f>
        <v>0</v>
      </c>
      <c r="G50" s="3">
        <f t="shared" si="8"/>
        <v>0</v>
      </c>
      <c r="H50" s="19">
        <f>IF('Tabl. II '!B50&gt;0,'Tabl. II '!H50*3/'Tabl. II '!B50,"X")</f>
        <v>2</v>
      </c>
      <c r="I50" s="19">
        <f>IF('Tabl. II '!C50&gt;0,'Tabl. II '!I50*3/'Tabl. II '!C50,"X")</f>
        <v>0</v>
      </c>
      <c r="J50" s="19">
        <f t="shared" si="9"/>
        <v>0</v>
      </c>
    </row>
    <row r="51" spans="1:10" x14ac:dyDescent="0.2">
      <c r="A51" s="15" t="s">
        <v>190</v>
      </c>
      <c r="B51" s="3">
        <f>IF('Tabl. II '!B51&gt;0,'Tabl. II '!E51/'Tabl. II '!B51*100,"X")</f>
        <v>89.189189189189193</v>
      </c>
      <c r="C51" s="3">
        <f>IF('Tabl. II '!C51&gt;0,'Tabl. II '!F51/'Tabl. II '!C51*100,"X")</f>
        <v>81.818181818181827</v>
      </c>
      <c r="D51" s="3">
        <f t="shared" si="7"/>
        <v>91.735537190082653</v>
      </c>
      <c r="E51" s="3">
        <f>IF('Tabl. II '!E51&gt;0,'Tabl. II '!H51/('Tabl. II '!E51/91.25),"X")</f>
        <v>77.424242424242422</v>
      </c>
      <c r="F51" s="3">
        <f>IF('Tabl. II '!F51&gt;0,'Tabl. II '!I51/('Tabl. II '!F51/91.25),"X")</f>
        <v>62.100694444444443</v>
      </c>
      <c r="G51" s="3">
        <f t="shared" si="8"/>
        <v>80.208333333333329</v>
      </c>
      <c r="H51" s="19">
        <f>IF('Tabl. II '!B51&gt;0,'Tabl. II '!H51*3/'Tabl. II '!B51,"X")</f>
        <v>2.2702702702702702</v>
      </c>
      <c r="I51" s="19">
        <f>IF('Tabl. II '!C51&gt;0,'Tabl. II '!I51*3/'Tabl. II '!C51,"X")</f>
        <v>1.6704545454545454</v>
      </c>
      <c r="J51" s="19">
        <f t="shared" si="9"/>
        <v>73.579545454545453</v>
      </c>
    </row>
    <row r="52" spans="1:10" ht="30" customHeight="1" thickBot="1" x14ac:dyDescent="0.25">
      <c r="A52" s="51" t="s">
        <v>47</v>
      </c>
      <c r="B52" s="53">
        <f>IF('Tabl. II '!B52&gt;0,'Tabl. II '!E52/'Tabl. II '!B52*100,"X")</f>
        <v>99.557173866215962</v>
      </c>
      <c r="C52" s="53">
        <f>IF('Tabl. II '!C52&gt;0,'Tabl. II '!F52/'Tabl. II '!C52*100,"X")</f>
        <v>101.58133523251827</v>
      </c>
      <c r="D52" s="53">
        <f t="shared" si="7"/>
        <v>102.03316475116334</v>
      </c>
      <c r="E52" s="22">
        <f>IF('Tabl. II '!E52&gt;0,'Tabl. II '!H52/('Tabl. II '!E52/91.25),"X")</f>
        <v>112.67562985000104</v>
      </c>
      <c r="F52" s="22">
        <f>IF('Tabl. II '!F52&gt;0,'Tabl. II '!I52/('Tabl. II '!F52/91.25),"X")</f>
        <v>111.68047783504932</v>
      </c>
      <c r="G52" s="22">
        <f t="shared" si="8"/>
        <v>99.116799243743728</v>
      </c>
      <c r="H52" s="53">
        <f>IF('Tabl. II '!B52&gt;0,'Tabl. II '!H52*3/'Tabl. II '!B52,"X")</f>
        <v>3.6880001988368045</v>
      </c>
      <c r="I52" s="53">
        <f>IF('Tabl. II '!C52&gt;0,'Tabl. II '!I52*3/'Tabl. II '!C52,"X")</f>
        <v>3.7297486217720452</v>
      </c>
      <c r="J52" s="53">
        <f t="shared" si="9"/>
        <v>101.13200706844886</v>
      </c>
    </row>
    <row r="53" spans="1:10" ht="30" customHeight="1" thickTop="1" thickBot="1" x14ac:dyDescent="0.25">
      <c r="A53" s="54" t="s">
        <v>48</v>
      </c>
      <c r="B53" s="56">
        <f>IF('Tabl. II '!B53&gt;0,'Tabl. II '!E53/'Tabl. II '!B53*100,"X")</f>
        <v>96.489210996366026</v>
      </c>
      <c r="C53" s="56">
        <f>IF('Tabl. II '!C53&gt;0,'Tabl. II '!F53/'Tabl. II '!C53*100,"X")</f>
        <v>97.729383837341317</v>
      </c>
      <c r="D53" s="56">
        <f t="shared" si="7"/>
        <v>101.28529690332114</v>
      </c>
      <c r="E53" s="23">
        <f>IF('Tabl. II '!E53&gt;0,'Tabl. II '!H53/('Tabl. II '!E53/91.25),"X")</f>
        <v>43.701832031831813</v>
      </c>
      <c r="F53" s="23">
        <f>IF('Tabl. II '!F53&gt;0,'Tabl. II '!I53/('Tabl. II '!F53/91.25),"X")</f>
        <v>40.460687506600486</v>
      </c>
      <c r="G53" s="23">
        <f t="shared" si="8"/>
        <v>92.583504227304417</v>
      </c>
      <c r="H53" s="56">
        <f>IF('Tabl. II '!B53&gt;0,'Tabl. II '!H53*3/'Tabl. II '!B53,"X")</f>
        <v>1.386330506908658</v>
      </c>
      <c r="I53" s="56">
        <f>IF('Tabl. II '!C53&gt;0,'Tabl. II '!I53*3/'Tabl. II '!C53,"X")</f>
        <v>1.3000103209825575</v>
      </c>
      <c r="J53" s="56">
        <f t="shared" si="9"/>
        <v>93.773477140124143</v>
      </c>
    </row>
    <row r="54" spans="1:10" ht="13.5" thickTop="1" x14ac:dyDescent="0.2">
      <c r="A54" s="15" t="s">
        <v>49</v>
      </c>
      <c r="B54" s="3">
        <f>IF('Tabl. II '!B54&gt;0,'Tabl. II '!E54/'Tabl. II '!B54*100,"X")</f>
        <v>95.327903986283758</v>
      </c>
      <c r="C54" s="3">
        <f>IF('Tabl. II '!C54&gt;0,'Tabl. II '!F54/'Tabl. II '!C54*100,"X")</f>
        <v>98.614834673815906</v>
      </c>
      <c r="D54" s="3">
        <f t="shared" si="7"/>
        <v>103.44802576169627</v>
      </c>
      <c r="E54" s="3">
        <f>IF('Tabl. II '!E54&gt;0,'Tabl. II '!H54/('Tabl. II '!E54/91.25),"X")</f>
        <v>248.51674910071944</v>
      </c>
      <c r="F54" s="3">
        <f>IF('Tabl. II '!F54&gt;0,'Tabl. II '!I54/('Tabl. II '!F54/91.25),"X")</f>
        <v>236.41481649297688</v>
      </c>
      <c r="G54" s="3">
        <f t="shared" si="8"/>
        <v>95.130335218235999</v>
      </c>
      <c r="H54" s="19">
        <f>IF('Tabl. II '!B54&gt;0,'Tabl. II '!H54*3/'Tabl. II '!B54,"X")</f>
        <v>7.7886840977282468</v>
      </c>
      <c r="I54" s="19">
        <f>IF('Tabl. II '!C54&gt;0,'Tabl. II '!I54*3/'Tabl. II '!C54,"X")</f>
        <v>7.6648793565683651</v>
      </c>
      <c r="J54" s="19">
        <f t="shared" si="9"/>
        <v>98.410453683748813</v>
      </c>
    </row>
    <row r="55" spans="1:10" ht="25.5" customHeight="1" x14ac:dyDescent="0.2">
      <c r="A55" s="35" t="s">
        <v>195</v>
      </c>
      <c r="B55" s="3" t="str">
        <f>IF('Tabl. II '!B55&gt;0,'Tabl. II '!E55/'Tabl. II '!B55*100,"X")</f>
        <v>X</v>
      </c>
      <c r="C55" s="3" t="str">
        <f>IF('Tabl. II '!C55&gt;0,'Tabl. II '!F55/'Tabl. II '!C55*100,"X")</f>
        <v>X</v>
      </c>
      <c r="D55" s="3" t="s">
        <v>184</v>
      </c>
      <c r="E55" s="3" t="str">
        <f>IF('Tabl. II '!E55&gt;0,'Tabl. II '!H55/('Tabl. II '!E55/91.25),"X")</f>
        <v>X</v>
      </c>
      <c r="F55" s="3" t="str">
        <f>IF('Tabl. II '!F55&gt;0,'Tabl. II '!I55/('Tabl. II '!F55/91.25),"X")</f>
        <v>X</v>
      </c>
      <c r="G55" s="3" t="s">
        <v>184</v>
      </c>
      <c r="H55" s="3" t="str">
        <f>IF('Tabl. II '!B55&gt;0,'Tabl. II '!H55*3/'Tabl. II '!B55,"X")</f>
        <v>X</v>
      </c>
      <c r="I55" s="3" t="str">
        <f>IF('Tabl. II '!C55&gt;0,'Tabl. II '!I55*3/'Tabl. II '!C55,"X")</f>
        <v>X</v>
      </c>
      <c r="J55" s="3" t="s">
        <v>184</v>
      </c>
    </row>
    <row r="56" spans="1:10" ht="69" customHeight="1" x14ac:dyDescent="0.2">
      <c r="A56" s="7" t="s">
        <v>52</v>
      </c>
      <c r="B56" s="3">
        <f>IF('Tabl. II '!B56&gt;0,'Tabl. II '!E56/'Tabl. II '!B56*100,"X")</f>
        <v>96.89354080376134</v>
      </c>
      <c r="C56" s="3">
        <f>IF('Tabl. II '!C56&gt;0,'Tabl. II '!F56/'Tabl. II '!C56*100,"X")</f>
        <v>96.333717391946578</v>
      </c>
      <c r="D56" s="3">
        <f t="shared" si="7"/>
        <v>99.422228347554579</v>
      </c>
      <c r="E56" s="3">
        <f>IF('Tabl. II '!E56&gt;0,'Tabl. II '!H56/('Tabl. II '!E56/91.25),"X")</f>
        <v>41.439655421408354</v>
      </c>
      <c r="F56" s="3">
        <f>IF('Tabl. II '!F56&gt;0,'Tabl. II '!I56/('Tabl. II '!F56/91.25),"X")</f>
        <v>40.862135058881258</v>
      </c>
      <c r="G56" s="3">
        <f t="shared" si="8"/>
        <v>98.60635819324709</v>
      </c>
      <c r="H56" s="19">
        <f>IF('Tabl. II '!B56&gt;0,'Tabl. II '!H56*3/'Tabl. II '!B56,"X")</f>
        <v>1.3200772416881228</v>
      </c>
      <c r="I56" s="19">
        <f>IF('Tabl. II '!C56&gt;0,'Tabl. II '!I56*3/'Tabl. II '!C56,"X")</f>
        <v>1.2941593547815298</v>
      </c>
      <c r="J56" s="19">
        <f t="shared" si="9"/>
        <v>98.036638608097732</v>
      </c>
    </row>
    <row r="57" spans="1:10" ht="38.25" x14ac:dyDescent="0.2">
      <c r="A57" s="8" t="s">
        <v>53</v>
      </c>
      <c r="B57" s="3">
        <f>IF('Tabl. II '!B57&gt;0,'Tabl. II '!E57/'Tabl. II '!B57*100,"X")</f>
        <v>99.670289412626687</v>
      </c>
      <c r="C57" s="3">
        <f>IF('Tabl. II '!C57&gt;0,'Tabl. II '!F57/'Tabl. II '!C57*100,"X")</f>
        <v>97.495917256396297</v>
      </c>
      <c r="D57" s="3">
        <f t="shared" si="7"/>
        <v>97.818434992971007</v>
      </c>
      <c r="E57" s="3">
        <f>IF('Tabl. II '!E57&gt;0,'Tabl. II '!H57/('Tabl. II '!E57/91.25),"X")</f>
        <v>12.510260965449646</v>
      </c>
      <c r="F57" s="3">
        <f>IF('Tabl. II '!F57&gt;0,'Tabl. II '!I57/('Tabl. II '!F57/91.25),"X")</f>
        <v>13.870917085427136</v>
      </c>
      <c r="G57" s="3">
        <f t="shared" si="8"/>
        <v>110.87632083563483</v>
      </c>
      <c r="H57" s="19">
        <f>IF('Tabl. II '!B57&gt;0,'Tabl. II '!H57*3/'Tabl. II '!B57,"X")</f>
        <v>0.40994016363414337</v>
      </c>
      <c r="I57" s="19">
        <f>IF('Tabl. II '!C57&gt;0,'Tabl. II '!I57*3/'Tabl. II '!C57,"X")</f>
        <v>0.44461077844311375</v>
      </c>
      <c r="J57" s="19">
        <f t="shared" si="9"/>
        <v>108.45748181920341</v>
      </c>
    </row>
    <row r="58" spans="1:10" ht="25.5" x14ac:dyDescent="0.2">
      <c r="A58" s="7" t="s">
        <v>54</v>
      </c>
      <c r="B58" s="3">
        <f>IF('Tabl. II '!B58&gt;0,'Tabl. II '!E58/'Tabl. II '!B58*100,"X")</f>
        <v>96.553761323355644</v>
      </c>
      <c r="C58" s="3">
        <f>IF('Tabl. II '!C58&gt;0,'Tabl. II '!F58/'Tabl. II '!C58*100,"X")</f>
        <v>96.49252505339247</v>
      </c>
      <c r="D58" s="3">
        <f t="shared" si="7"/>
        <v>99.936578058561494</v>
      </c>
      <c r="E58" s="3">
        <f>IF('Tabl. II '!E58&gt;0,'Tabl. II '!H58/('Tabl. II '!E58/91.25),"X")</f>
        <v>13.018432592290434</v>
      </c>
      <c r="F58" s="3">
        <f>IF('Tabl. II '!F58&gt;0,'Tabl. II '!I58/('Tabl. II '!F58/91.25),"X")</f>
        <v>11.706286711500809</v>
      </c>
      <c r="G58" s="3">
        <f t="shared" si="8"/>
        <v>89.920861275061</v>
      </c>
      <c r="H58" s="19">
        <f>IF('Tabl. II '!B58&gt;0,'Tabl. II '!H58*3/'Tabl. II '!B58,"X")</f>
        <v>0.41325324931075225</v>
      </c>
      <c r="I58" s="19">
        <f>IF('Tabl. II '!C58&gt;0,'Tabl. II '!I58*3/'Tabl. II '!C58,"X")</f>
        <v>0.37136520453425331</v>
      </c>
      <c r="J58" s="19">
        <f t="shared" si="9"/>
        <v>89.863831719082128</v>
      </c>
    </row>
    <row r="59" spans="1:10" x14ac:dyDescent="0.2">
      <c r="A59" s="8" t="s">
        <v>55</v>
      </c>
      <c r="B59" s="3">
        <f>IF('Tabl. II '!B59&gt;0,'Tabl. II '!E59/'Tabl. II '!B59*100,"X")</f>
        <v>88.093385214007782</v>
      </c>
      <c r="C59" s="3">
        <f>IF('Tabl. II '!C59&gt;0,'Tabl. II '!F59/'Tabl. II '!C59*100,"X")</f>
        <v>100.33472803347281</v>
      </c>
      <c r="D59" s="3">
        <f t="shared" si="7"/>
        <v>113.895870603368</v>
      </c>
      <c r="E59" s="3">
        <f>IF('Tabl. II '!E59&gt;0,'Tabl. II '!H59/('Tabl. II '!E59/91.25),"X")</f>
        <v>41.836351590106005</v>
      </c>
      <c r="F59" s="3">
        <f>IF('Tabl. II '!F59&gt;0,'Tabl. II '!I59/('Tabl. II '!F59/91.25),"X")</f>
        <v>34.780025020850708</v>
      </c>
      <c r="G59" s="3">
        <f t="shared" si="8"/>
        <v>83.133503995783258</v>
      </c>
      <c r="H59" s="19">
        <f>IF('Tabl. II '!B59&gt;0,'Tabl. II '!H59*3/'Tabl. II '!B59,"X")</f>
        <v>1.2116731517509727</v>
      </c>
      <c r="I59" s="19">
        <f>IF('Tabl. II '!C59&gt;0,'Tabl. II '!I59*3/'Tabl. II '!C59,"X")</f>
        <v>1.1472803347280334</v>
      </c>
      <c r="J59" s="19">
        <f t="shared" si="9"/>
        <v>94.685628139083036</v>
      </c>
    </row>
    <row r="60" spans="1:10" ht="25.5" x14ac:dyDescent="0.2">
      <c r="A60" s="15" t="s">
        <v>193</v>
      </c>
      <c r="B60" s="3">
        <f>IF('Tabl. II '!B60&gt;0,'Tabl. II '!E60/'Tabl. II '!B60*100,"X")</f>
        <v>92.914105333111806</v>
      </c>
      <c r="C60" s="3">
        <f>IF('Tabl. II '!C60&gt;0,'Tabl. II '!F60/'Tabl. II '!C60*100,"X")</f>
        <v>98.027730407058641</v>
      </c>
      <c r="D60" s="3">
        <f t="shared" si="7"/>
        <v>105.50360470631847</v>
      </c>
      <c r="E60" s="3">
        <f>IF('Tabl. II '!E60&gt;0,'Tabl. II '!H60/('Tabl. II '!E60/91.25),"X")</f>
        <v>79.950827000447035</v>
      </c>
      <c r="F60" s="3">
        <f>IF('Tabl. II '!F60&gt;0,'Tabl. II '!I60/('Tabl. II '!F60/91.25),"X")</f>
        <v>64.505143332576964</v>
      </c>
      <c r="G60" s="3">
        <f t="shared" si="8"/>
        <v>80.681020763195221</v>
      </c>
      <c r="H60" s="19">
        <f>IF('Tabl. II '!B60&gt;0,'Tabl. II '!H60*3/'Tabl. II '!B60,"X")</f>
        <v>2.442266157168965</v>
      </c>
      <c r="I60" s="19">
        <f>IF('Tabl. II '!C60&gt;0,'Tabl. II '!I60*3/'Tabl. II '!C60,"X")</f>
        <v>2.0788907837176542</v>
      </c>
      <c r="J60" s="19">
        <f t="shared" si="9"/>
        <v>85.121385219024233</v>
      </c>
    </row>
    <row r="61" spans="1:10" x14ac:dyDescent="0.2">
      <c r="A61" s="5" t="s">
        <v>194</v>
      </c>
      <c r="B61" s="3">
        <f>IF('Tabl. II '!B61&gt;0,'Tabl. II '!E61/'Tabl. II '!B61*100,"X")</f>
        <v>97.250448296473408</v>
      </c>
      <c r="C61" s="3">
        <f>IF('Tabl. II '!C61&gt;0,'Tabl. II '!F61/'Tabl. II '!C61*100,"X")</f>
        <v>101.58081221041155</v>
      </c>
      <c r="D61" s="3">
        <f t="shared" si="7"/>
        <v>104.45279583774955</v>
      </c>
      <c r="E61" s="3">
        <f>IF('Tabl. II '!E61&gt;0,'Tabl. II '!H61/('Tabl. II '!E61/91.25),"X")</f>
        <v>26.415949600491704</v>
      </c>
      <c r="F61" s="3">
        <f>IF('Tabl. II '!F61&gt;0,'Tabl. II '!I61/('Tabl. II '!F61/91.25),"X")</f>
        <v>23.051214113227797</v>
      </c>
      <c r="G61" s="3">
        <f t="shared" si="8"/>
        <v>87.262485210066899</v>
      </c>
      <c r="H61" s="3">
        <f>IF('Tabl. II '!B61&gt;0,'Tabl. II '!H61*3/'Tabl. II '!B61,"X")</f>
        <v>0.84459055588762699</v>
      </c>
      <c r="I61" s="3">
        <f>IF('Tabl. II '!C61&gt;0,'Tabl. II '!I61*3/'Tabl. II '!C61,"X")</f>
        <v>0.76982829108748974</v>
      </c>
      <c r="J61" s="3">
        <f t="shared" si="9"/>
        <v>91.14810551941757</v>
      </c>
    </row>
    <row r="62" spans="1:10" ht="25.5" x14ac:dyDescent="0.2">
      <c r="A62" s="7" t="s">
        <v>51</v>
      </c>
      <c r="B62" s="3">
        <f>IF('Tabl. II '!B62&gt;0,'Tabl. II '!E62/'Tabl. II '!B62*100,"X")</f>
        <v>96.940748322529274</v>
      </c>
      <c r="C62" s="3">
        <f>IF('Tabl. II '!C62&gt;0,'Tabl. II '!F62/'Tabl. II '!C62*100,"X")</f>
        <v>102.13944122829098</v>
      </c>
      <c r="D62" s="3">
        <f t="shared" si="7"/>
        <v>105.3627530174053</v>
      </c>
      <c r="E62" s="3">
        <f>IF('Tabl. II '!E62&gt;0,'Tabl. II '!H62/('Tabl. II '!E62/91.25),"X")</f>
        <v>42.820272172688874</v>
      </c>
      <c r="F62" s="3">
        <f>IF('Tabl. II '!F62&gt;0,'Tabl. II '!I62/('Tabl. II '!F62/91.25),"X")</f>
        <v>39.564902661409562</v>
      </c>
      <c r="G62" s="3">
        <f t="shared" si="8"/>
        <v>92.397597338590444</v>
      </c>
      <c r="H62" s="3">
        <f>IF('Tabl. II '!B62&gt;0,'Tabl. II '!H62*3/'Tabl. II '!B62,"X")</f>
        <v>1.3647219379051518</v>
      </c>
      <c r="I62" s="3">
        <f>IF('Tabl. II '!C62&gt;0,'Tabl. II '!I62*3/'Tabl. II '!C62,"X")</f>
        <v>1.3285930027686887</v>
      </c>
      <c r="J62" s="3">
        <f t="shared" si="9"/>
        <v>97.352652277875677</v>
      </c>
    </row>
    <row r="63" spans="1:10" x14ac:dyDescent="0.2">
      <c r="A63" s="7" t="s">
        <v>50</v>
      </c>
      <c r="B63" s="3">
        <f>IF('Tabl. II '!B63&gt;0,'Tabl. II '!E63/'Tabl. II '!B63*100,"X")</f>
        <v>97.490965410428501</v>
      </c>
      <c r="C63" s="3">
        <f>IF('Tabl. II '!C63&gt;0,'Tabl. II '!F63/'Tabl. II '!C63*100,"X")</f>
        <v>97.158115582681674</v>
      </c>
      <c r="D63" s="3">
        <f t="shared" si="7"/>
        <v>99.658583924832868</v>
      </c>
      <c r="E63" s="3">
        <f>IF('Tabl. II '!E63&gt;0,'Tabl. II '!H63/('Tabl. II '!E63/91.25),"X")</f>
        <v>34.027880745604747</v>
      </c>
      <c r="F63" s="3">
        <f>IF('Tabl. II '!F63&gt;0,'Tabl. II '!I63/('Tabl. II '!F63/91.25),"X")</f>
        <v>30.022575579112683</v>
      </c>
      <c r="G63" s="3">
        <f t="shared" si="8"/>
        <v>88.2293428837486</v>
      </c>
      <c r="H63" s="3">
        <f>IF('Tabl. II '!B63&gt;0,'Tabl. II '!H63*3/'Tabl. II '!B63,"X")</f>
        <v>1.0906556530717604</v>
      </c>
      <c r="I63" s="3">
        <f>IF('Tabl. II '!C63&gt;0,'Tabl. II '!I63*3/'Tabl. II '!C63,"X")</f>
        <v>0.95899294297158111</v>
      </c>
      <c r="J63" s="3">
        <f t="shared" si="9"/>
        <v>87.928113724129162</v>
      </c>
    </row>
    <row r="64" spans="1:10" x14ac:dyDescent="0.2">
      <c r="A64" s="7" t="s">
        <v>19</v>
      </c>
      <c r="B64" s="3">
        <f>IF('Tabl. II '!B64&gt;0,'Tabl. II '!E64/'Tabl. II '!B64*100,"X")</f>
        <v>89.320388349514573</v>
      </c>
      <c r="C64" s="3">
        <f>IF('Tabl. II '!C64&gt;0,'Tabl. II '!F64/'Tabl. II '!C64*100,"X")</f>
        <v>101.43884892086331</v>
      </c>
      <c r="D64" s="3">
        <f t="shared" si="7"/>
        <v>113.56740694401</v>
      </c>
      <c r="E64" s="3">
        <f>IF('Tabl. II '!E64&gt;0,'Tabl. II '!H64/('Tabl. II '!E64/91.25),"X")</f>
        <v>103.48278985507247</v>
      </c>
      <c r="F64" s="3">
        <f>IF('Tabl. II '!F64&gt;0,'Tabl. II '!I64/('Tabl. II '!F64/91.25),"X")</f>
        <v>96.103723404255319</v>
      </c>
      <c r="G64" s="3">
        <f t="shared" si="8"/>
        <v>92.869281490041473</v>
      </c>
      <c r="H64" s="3">
        <f>IF('Tabl. II '!B64&gt;0,'Tabl. II '!H64*3/'Tabl. II '!B64,"X")</f>
        <v>3.0388349514563107</v>
      </c>
      <c r="I64" s="3">
        <f>IF('Tabl. II '!C64&gt;0,'Tabl. II '!I64*3/'Tabl. II '!C64,"X")</f>
        <v>3.2050359712230216</v>
      </c>
      <c r="J64" s="3">
        <f t="shared" si="9"/>
        <v>105.46923483577355</v>
      </c>
    </row>
    <row r="65" spans="1:10" ht="14.25" customHeight="1" x14ac:dyDescent="0.2">
      <c r="A65" s="5" t="s">
        <v>191</v>
      </c>
      <c r="B65" s="3">
        <f>IF('Tabl. II '!B65&gt;0,'Tabl. II '!E65/'Tabl. II '!B65*100,"X")</f>
        <v>91.871455576559541</v>
      </c>
      <c r="C65" s="3">
        <f>IF('Tabl. II '!C65&gt;0,'Tabl. II '!F65/'Tabl. II '!C65*100,"X")</f>
        <v>91.470054446460978</v>
      </c>
      <c r="D65" s="3">
        <f t="shared" si="7"/>
        <v>99.563083955098477</v>
      </c>
      <c r="E65" s="3">
        <f>IF('Tabl. II '!E65&gt;0,'Tabl. II '!H65/('Tabl. II '!E65/91.25),"X")</f>
        <v>39.429012345679013</v>
      </c>
      <c r="F65" s="3">
        <f>IF('Tabl. II '!F65&gt;0,'Tabl. II '!I65/('Tabl. II '!F65/91.25),"X")</f>
        <v>39.107142857142854</v>
      </c>
      <c r="G65" s="3">
        <f t="shared" si="8"/>
        <v>99.183673469387742</v>
      </c>
      <c r="H65" s="3">
        <f>IF('Tabl. II '!B65&gt;0,'Tabl. II '!H65*3/'Tabl. II '!B65,"X")</f>
        <v>1.1909262759924386</v>
      </c>
      <c r="I65" s="3">
        <f>IF('Tabl. II '!C65&gt;0,'Tabl. II '!I65*3/'Tabl. II '!C65,"X")</f>
        <v>1.1760435571687839</v>
      </c>
      <c r="J65" s="3">
        <f t="shared" si="9"/>
        <v>98.750324086077242</v>
      </c>
    </row>
    <row r="66" spans="1:10" ht="14.25" customHeight="1" x14ac:dyDescent="0.2">
      <c r="A66" s="141" t="s">
        <v>56</v>
      </c>
      <c r="B66" s="141"/>
      <c r="C66" s="141"/>
      <c r="D66" s="141"/>
      <c r="E66" s="141"/>
      <c r="F66" s="141"/>
      <c r="G66" s="141"/>
      <c r="H66" s="141"/>
      <c r="I66" s="141"/>
    </row>
    <row r="67" spans="1:10" ht="26.25" thickBot="1" x14ac:dyDescent="0.25">
      <c r="A67" s="57" t="s">
        <v>22</v>
      </c>
      <c r="B67" s="59">
        <f>IF('Tabl. II '!B67&gt;0,'Tabl. II '!E67/'Tabl. II '!B67*100,"X")</f>
        <v>94.553741348170234</v>
      </c>
      <c r="C67" s="59">
        <f>IF('Tabl. II '!C67&gt;0,'Tabl. II '!F67/'Tabl. II '!C67*100,"X")</f>
        <v>99.112193026419419</v>
      </c>
      <c r="D67" s="59">
        <f t="shared" ref="D67:D85" si="10">C67*100/B67</f>
        <v>104.82101671838014</v>
      </c>
      <c r="E67" s="23">
        <f>IF('Tabl. II '!E67&gt;0,'Tabl. II '!H67/('Tabl. II '!E67/91.25),"X")</f>
        <v>150.7875717911902</v>
      </c>
      <c r="F67" s="23">
        <f>IF('Tabl. II '!F67&gt;0,'Tabl. II '!I67/('Tabl. II '!F67/91.25),"X")</f>
        <v>144.39292422162825</v>
      </c>
      <c r="G67" s="23">
        <f t="shared" ref="G67:G85" si="11">F67*100/E67</f>
        <v>95.759168017893927</v>
      </c>
      <c r="H67" s="59">
        <f>IF('Tabl. II '!B67&gt;0,'Tabl. II '!H67*3/'Tabl. II '!B67,"X")</f>
        <v>4.687406814793265</v>
      </c>
      <c r="I67" s="59">
        <f>IF('Tabl. II '!C67&gt;0,'Tabl. II '!I67*3/'Tabl. II '!C67,"X")</f>
        <v>4.7050189732941936</v>
      </c>
      <c r="J67" s="59">
        <f t="shared" ref="J67:J85" si="12">I67*100/H67</f>
        <v>100.37573351741831</v>
      </c>
    </row>
    <row r="68" spans="1:10" ht="28.5" thickTop="1" x14ac:dyDescent="0.2">
      <c r="A68" s="7" t="s">
        <v>57</v>
      </c>
      <c r="B68" s="3">
        <f>IF('Tabl. II '!B68&gt;0,'Tabl. II '!E68/'Tabl. II '!B68*100,"X")</f>
        <v>90.897697861326805</v>
      </c>
      <c r="C68" s="3">
        <f>IF('Tabl. II '!C68&gt;0,'Tabl. II '!F68/'Tabl. II '!C68*100,"X")</f>
        <v>99.78017468784806</v>
      </c>
      <c r="D68" s="3">
        <f t="shared" si="10"/>
        <v>109.77194916429274</v>
      </c>
      <c r="E68" s="3">
        <f>IF('Tabl. II '!E68&gt;0,'Tabl. II '!H68/('Tabl. II '!E68/91.25),"X")</f>
        <v>257.45496643088359</v>
      </c>
      <c r="F68" s="3">
        <f>IF('Tabl. II '!F68&gt;0,'Tabl. II '!I68/('Tabl. II '!F68/91.25),"X")</f>
        <v>250.22919542930998</v>
      </c>
      <c r="G68" s="3">
        <f t="shared" si="11"/>
        <v>97.193384496813181</v>
      </c>
      <c r="H68" s="19">
        <f>IF('Tabl. II '!B68&gt;0,'Tabl. II '!H68*3/'Tabl. II '!B68,"X")</f>
        <v>7.6938291785860233</v>
      </c>
      <c r="I68" s="19">
        <f>IF('Tabl. II '!C68&gt;0,'Tabl. II '!I68*3/'Tabl. II '!C68,"X")</f>
        <v>8.2086288762530035</v>
      </c>
      <c r="J68" s="19">
        <f t="shared" si="12"/>
        <v>106.69107262089734</v>
      </c>
    </row>
    <row r="69" spans="1:10" x14ac:dyDescent="0.2">
      <c r="A69" s="8" t="s">
        <v>58</v>
      </c>
      <c r="B69" s="3">
        <f>IF('Tabl. II '!B69&gt;0,'Tabl. II '!E69/'Tabl. II '!B69*100,"X")</f>
        <v>72.916666666666657</v>
      </c>
      <c r="C69" s="3">
        <f>IF('Tabl. II '!C69&gt;0,'Tabl. II '!F69/'Tabl. II '!C69*100,"X")</f>
        <v>116.66666666666667</v>
      </c>
      <c r="D69" s="3">
        <f t="shared" si="10"/>
        <v>160.00000000000003</v>
      </c>
      <c r="E69" s="3">
        <f>IF('Tabl. II '!E69&gt;0,'Tabl. II '!H69/('Tabl. II '!E69/91.25),"X")</f>
        <v>641.35714285714289</v>
      </c>
      <c r="F69" s="3">
        <f>IF('Tabl. II '!F69&gt;0,'Tabl. II '!I69/('Tabl. II '!F69/91.25),"X")</f>
        <v>698.71428571428578</v>
      </c>
      <c r="G69" s="3">
        <f t="shared" si="11"/>
        <v>108.94308943089432</v>
      </c>
      <c r="H69" s="19">
        <f>IF('Tabl. II '!B69&gt;0,'Tabl. II '!H69*3/'Tabl. II '!B69,"X")</f>
        <v>15.375</v>
      </c>
      <c r="I69" s="19">
        <f>IF('Tabl. II '!C69&gt;0,'Tabl. II '!I69*3/'Tabl. II '!C69,"X")</f>
        <v>26.8</v>
      </c>
      <c r="J69" s="19">
        <f t="shared" si="12"/>
        <v>174.3089430894309</v>
      </c>
    </row>
    <row r="70" spans="1:10" ht="15" x14ac:dyDescent="0.2">
      <c r="A70" s="8" t="s">
        <v>59</v>
      </c>
      <c r="B70" s="3">
        <f>IF('Tabl. II '!B70&gt;0,'Tabl. II '!E70/'Tabl. II '!B70*100,"X")</f>
        <v>89.308641975308646</v>
      </c>
      <c r="C70" s="3">
        <f>IF('Tabl. II '!C70&gt;0,'Tabl. II '!F70/'Tabl. II '!C70*100,"X")</f>
        <v>108.57142857142857</v>
      </c>
      <c r="D70" s="3">
        <f t="shared" si="10"/>
        <v>121.56878233737508</v>
      </c>
      <c r="E70" s="3">
        <f>IF('Tabl. II '!E70&gt;0,'Tabl. II '!H70/('Tabl. II '!E70/91.25),"X")</f>
        <v>159.97131600774122</v>
      </c>
      <c r="F70" s="3">
        <f>IF('Tabl. II '!F70&gt;0,'Tabl. II '!I70/('Tabl. II '!F70/91.25),"X")</f>
        <v>139.70366859946478</v>
      </c>
      <c r="G70" s="3">
        <f t="shared" si="11"/>
        <v>87.330449036691263</v>
      </c>
      <c r="H70" s="19">
        <f>IF('Tabl. II '!B70&gt;0,'Tabl. II '!H70*3/'Tabl. II '!B70,"X")</f>
        <v>4.6970370370370373</v>
      </c>
      <c r="I70" s="19">
        <f>IF('Tabl. II '!C70&gt;0,'Tabl. II '!I70*3/'Tabl. II '!C70,"X")</f>
        <v>4.986682808716707</v>
      </c>
      <c r="J70" s="19">
        <f t="shared" si="12"/>
        <v>106.16656350366746</v>
      </c>
    </row>
    <row r="71" spans="1:10" x14ac:dyDescent="0.2">
      <c r="A71" s="8" t="s">
        <v>60</v>
      </c>
      <c r="B71" s="3">
        <f>IF('Tabl. II '!B71&gt;0,'Tabl. II '!E71/'Tabl. II '!B71*100,"X")</f>
        <v>101.38392857142857</v>
      </c>
      <c r="C71" s="3">
        <f>IF('Tabl. II '!C71&gt;0,'Tabl. II '!F71/'Tabl. II '!C71*100,"X")</f>
        <v>106.06837606837607</v>
      </c>
      <c r="D71" s="3">
        <f t="shared" si="10"/>
        <v>104.62050303529828</v>
      </c>
      <c r="E71" s="3">
        <f>IF('Tabl. II '!E71&gt;0,'Tabl. II '!H71/('Tabl. II '!E71/91.25),"X")</f>
        <v>19.567921620431527</v>
      </c>
      <c r="F71" s="3">
        <f>IF('Tabl. II '!F71&gt;0,'Tabl. II '!I71/('Tabl. II '!F71/91.25),"X")</f>
        <v>19.117647058823529</v>
      </c>
      <c r="G71" s="3">
        <f t="shared" si="11"/>
        <v>97.698914732273607</v>
      </c>
      <c r="H71" s="19">
        <f>IF('Tabl. II '!B71&gt;0,'Tabl. II '!H71*3/'Tabl. II '!B71,"X")</f>
        <v>0.65223214285714282</v>
      </c>
      <c r="I71" s="19">
        <f>IF('Tabl. II '!C71&gt;0,'Tabl. II '!I71*3/'Tabl. II '!C71,"X")</f>
        <v>0.66666666666666663</v>
      </c>
      <c r="J71" s="19">
        <f t="shared" si="12"/>
        <v>102.21309605293177</v>
      </c>
    </row>
    <row r="72" spans="1:10" x14ac:dyDescent="0.2">
      <c r="A72" s="10" t="s">
        <v>61</v>
      </c>
      <c r="B72" s="3"/>
      <c r="C72" s="3"/>
      <c r="D72" s="3"/>
      <c r="E72" s="3"/>
      <c r="F72" s="3"/>
      <c r="G72" s="3"/>
      <c r="H72" s="19"/>
      <c r="I72" s="19"/>
      <c r="J72" s="3"/>
    </row>
    <row r="73" spans="1:10" ht="15.75" customHeight="1" x14ac:dyDescent="0.2">
      <c r="A73" s="11" t="s">
        <v>62</v>
      </c>
      <c r="B73" s="4">
        <f>IF('Tabl. II '!B73&gt;0,'Tabl. II '!E73/'Tabl. II '!B73*100,"X")</f>
        <v>97.736459175424415</v>
      </c>
      <c r="C73" s="4">
        <f>IF('Tabl. II '!C73&gt;0,'Tabl. II '!F73/'Tabl. II '!C73*100,"X")</f>
        <v>100.42857142857142</v>
      </c>
      <c r="D73" s="4">
        <f t="shared" si="10"/>
        <v>102.75446059317025</v>
      </c>
      <c r="E73" s="4">
        <f>IF('Tabl. II '!E73&gt;0,'Tabl. II '!H73/('Tabl. II '!E73/91.25),"X")</f>
        <v>27.699545078577337</v>
      </c>
      <c r="F73" s="4">
        <f>IF('Tabl. II '!F73&gt;0,'Tabl. II '!I73/('Tabl. II '!F73/91.25),"X")</f>
        <v>27.128378378378379</v>
      </c>
      <c r="G73" s="4">
        <f t="shared" si="11"/>
        <v>97.937992488401207</v>
      </c>
      <c r="H73" s="36">
        <f>IF('Tabl. II '!B73&gt;0,'Tabl. II '!H73*3/'Tabl. II '!B73,"X")</f>
        <v>0.89005658852061442</v>
      </c>
      <c r="I73" s="36">
        <f>IF('Tabl. II '!C73&gt;0,'Tabl. II '!I73*3/'Tabl. II '!C73,"X")</f>
        <v>0.89571428571428569</v>
      </c>
      <c r="J73" s="36">
        <f t="shared" si="12"/>
        <v>100.63565589723628</v>
      </c>
    </row>
    <row r="74" spans="1:10" x14ac:dyDescent="0.2">
      <c r="A74" s="30" t="s">
        <v>63</v>
      </c>
      <c r="B74" s="4">
        <f>IF('Tabl. II '!B74&gt;0,'Tabl. II '!E74/'Tabl. II '!B74*100,"X")</f>
        <v>85.714285714285708</v>
      </c>
      <c r="C74" s="4">
        <f>IF('Tabl. II '!C74&gt;0,'Tabl. II '!F74/'Tabl. II '!C74*100,"X")</f>
        <v>84.848484848484844</v>
      </c>
      <c r="D74" s="4">
        <f t="shared" si="10"/>
        <v>98.98989898989899</v>
      </c>
      <c r="E74" s="4">
        <f>IF('Tabl. II '!E74&gt;0,'Tabl. II '!H74/('Tabl. II '!E74/91.25),"X")</f>
        <v>81.111111111111114</v>
      </c>
      <c r="F74" s="4">
        <f>IF('Tabl. II '!F74&gt;0,'Tabl. II '!I74/('Tabl. II '!F74/91.25),"X")</f>
        <v>114.0625</v>
      </c>
      <c r="G74" s="4">
        <f t="shared" si="11"/>
        <v>140.625</v>
      </c>
      <c r="H74" s="36">
        <f>IF('Tabl. II '!B74&gt;0,'Tabl. II '!H74*3/'Tabl. II '!B74,"X")</f>
        <v>2.2857142857142856</v>
      </c>
      <c r="I74" s="36">
        <f>IF('Tabl. II '!C74&gt;0,'Tabl. II '!I74*3/'Tabl. II '!C74,"X")</f>
        <v>3.1818181818181817</v>
      </c>
      <c r="J74" s="36">
        <f t="shared" si="12"/>
        <v>139.20454545454547</v>
      </c>
    </row>
    <row r="75" spans="1:10" x14ac:dyDescent="0.2">
      <c r="A75" s="30" t="s">
        <v>64</v>
      </c>
      <c r="B75" s="4">
        <f>IF('Tabl. II '!B75&gt;0,'Tabl. II '!E75/'Tabl. II '!B75*100,"X")</f>
        <v>129.41176470588235</v>
      </c>
      <c r="C75" s="4">
        <f>IF('Tabl. II '!C75&gt;0,'Tabl. II '!F75/'Tabl. II '!C75*100,"X")</f>
        <v>142.85714285714286</v>
      </c>
      <c r="D75" s="4">
        <f t="shared" si="10"/>
        <v>110.3896103896104</v>
      </c>
      <c r="E75" s="4">
        <f>IF('Tabl. II '!E75&gt;0,'Tabl. II '!H75/('Tabl. II '!E75/91.25),"X")</f>
        <v>16.59090909090909</v>
      </c>
      <c r="F75" s="4">
        <f>IF('Tabl. II '!F75&gt;0,'Tabl. II '!I75/('Tabl. II '!F75/91.25),"X")</f>
        <v>9.125</v>
      </c>
      <c r="G75" s="4">
        <f t="shared" si="11"/>
        <v>55</v>
      </c>
      <c r="H75" s="36">
        <f>IF('Tabl. II '!B75&gt;0,'Tabl. II '!H75*3/'Tabl. II '!B75,"X")</f>
        <v>0.70588235294117652</v>
      </c>
      <c r="I75" s="36">
        <f>IF('Tabl. II '!C75&gt;0,'Tabl. II '!I75*3/'Tabl. II '!C75,"X")</f>
        <v>0.42857142857142855</v>
      </c>
      <c r="J75" s="36">
        <f t="shared" si="12"/>
        <v>60.714285714285708</v>
      </c>
    </row>
    <row r="76" spans="1:10" x14ac:dyDescent="0.2">
      <c r="A76" s="30" t="s">
        <v>65</v>
      </c>
      <c r="B76" s="4">
        <f>IF('Tabl. II '!B76&gt;0,'Tabl. II '!E76/'Tabl. II '!B76*100,"X")</f>
        <v>105.90673575129534</v>
      </c>
      <c r="C76" s="4">
        <f>IF('Tabl. II '!C76&gt;0,'Tabl. II '!F76/'Tabl. II '!C76*100,"X")</f>
        <v>115.33333333333333</v>
      </c>
      <c r="D76" s="4">
        <f t="shared" si="10"/>
        <v>108.90084801043703</v>
      </c>
      <c r="E76" s="4">
        <f>IF('Tabl. II '!E76&gt;0,'Tabl. II '!H76/('Tabl. II '!E76/91.25),"X")</f>
        <v>8.9285714285714288</v>
      </c>
      <c r="F76" s="4">
        <f>IF('Tabl. II '!F76&gt;0,'Tabl. II '!I76/('Tabl. II '!F76/91.25),"X")</f>
        <v>5.8020231213872835</v>
      </c>
      <c r="G76" s="4">
        <f t="shared" si="11"/>
        <v>64.982658959537574</v>
      </c>
      <c r="H76" s="36">
        <f>IF('Tabl. II '!B76&gt;0,'Tabl. II '!H76*3/'Tabl. II '!B76,"X")</f>
        <v>0.31088082901554404</v>
      </c>
      <c r="I76" s="36">
        <f>IF('Tabl. II '!C76&gt;0,'Tabl. II '!I76*3/'Tabl. II '!C76,"X")</f>
        <v>0.22</v>
      </c>
      <c r="J76" s="36">
        <f t="shared" si="12"/>
        <v>70.766666666666666</v>
      </c>
    </row>
    <row r="77" spans="1:10" x14ac:dyDescent="0.2">
      <c r="A77" s="8" t="s">
        <v>66</v>
      </c>
      <c r="B77" s="4">
        <f>IF('Tabl. II '!B77&gt;0,'Tabl. II '!E77/'Tabl. II '!B77*100,"X")</f>
        <v>100.75620084694495</v>
      </c>
      <c r="C77" s="4">
        <f>IF('Tabl. II '!C77&gt;0,'Tabl. II '!F77/'Tabl. II '!C77*100,"X")</f>
        <v>101.95508586525759</v>
      </c>
      <c r="D77" s="4">
        <f t="shared" si="10"/>
        <v>101.18988708211995</v>
      </c>
      <c r="E77" s="4">
        <f>IF('Tabl. II '!E77&gt;0,'Tabl. II '!H77/('Tabl. II '!E77/91.25),"X")</f>
        <v>32.900405283698589</v>
      </c>
      <c r="F77" s="4">
        <f>IF('Tabl. II '!F77&gt;0,'Tabl. II '!I77/('Tabl. II '!F77/91.25),"X")</f>
        <v>32.489634620367973</v>
      </c>
      <c r="G77" s="4">
        <f t="shared" si="11"/>
        <v>98.751472330542555</v>
      </c>
      <c r="H77" s="36">
        <f>IF('Tabl. II '!B77&gt;0,'Tabl. II '!H77*3/'Tabl. II '!B77,"X")</f>
        <v>1.08983666061706</v>
      </c>
      <c r="I77" s="36">
        <f>IF('Tabl. II '!C77&gt;0,'Tabl. II '!I77*3/'Tabl. II '!C77,"X")</f>
        <v>1.0890356671070014</v>
      </c>
      <c r="J77" s="36">
        <f t="shared" si="12"/>
        <v>99.926503343206946</v>
      </c>
    </row>
    <row r="78" spans="1:10" x14ac:dyDescent="0.2">
      <c r="A78" s="7" t="s">
        <v>214</v>
      </c>
      <c r="B78" s="3">
        <f>IF('Tabl. II '!B78&gt;0,'Tabl. II '!E78/'Tabl. II '!B78*100,"X")</f>
        <v>97.532894736842096</v>
      </c>
      <c r="C78" s="3">
        <f>IF('Tabl. II '!C78&gt;0,'Tabl. II '!F78/'Tabl. II '!C78*100,"X")</f>
        <v>98.196821515892424</v>
      </c>
      <c r="D78" s="3">
        <f t="shared" si="10"/>
        <v>100.68072087970084</v>
      </c>
      <c r="E78" s="3">
        <f>IF('Tabl. II '!E78&gt;0,'Tabl. II '!H78/('Tabl. II '!E78/91.25),"X")</f>
        <v>57.550590219224283</v>
      </c>
      <c r="F78" s="3">
        <f>IF('Tabl. II '!F78&gt;0,'Tabl. II '!I78/('Tabl. II '!F78/91.25),"X")</f>
        <v>51.887254901960787</v>
      </c>
      <c r="G78" s="3">
        <f t="shared" si="11"/>
        <v>90.159379259725284</v>
      </c>
      <c r="H78" s="19">
        <f>IF('Tabl. II '!B78&gt;0,'Tabl. II '!H78*3/'Tabl. II '!B78,"X")</f>
        <v>1.8453947368421053</v>
      </c>
      <c r="I78" s="19">
        <f>IF('Tabl. II '!C78&gt;0,'Tabl. II '!I78*3/'Tabl. II '!C78,"X")</f>
        <v>1.675122249388753</v>
      </c>
      <c r="J78" s="19">
        <f t="shared" si="12"/>
        <v>90.773112979354892</v>
      </c>
    </row>
    <row r="79" spans="1:10" ht="15.75" customHeight="1" x14ac:dyDescent="0.2">
      <c r="A79" s="37" t="s">
        <v>69</v>
      </c>
      <c r="B79" s="3">
        <f>IF('Tabl. II '!B79&gt;0,'Tabl. II '!E79/'Tabl. II '!B79*100,"X")</f>
        <v>78.571428571428569</v>
      </c>
      <c r="C79" s="3">
        <f>IF('Tabl. II '!C79&gt;0,'Tabl. II '!F79/'Tabl. II '!C79*100,"X")</f>
        <v>75</v>
      </c>
      <c r="D79" s="3">
        <f t="shared" si="10"/>
        <v>95.454545454545453</v>
      </c>
      <c r="E79" s="3">
        <f>IF('Tabl. II '!E79&gt;0,'Tabl. II '!H79/('Tabl. II '!E79/91.25),"X")</f>
        <v>82.954545454545453</v>
      </c>
      <c r="F79" s="3">
        <f>IF('Tabl. II '!F79&gt;0,'Tabl. II '!I79/('Tabl. II '!F79/91.25),"X")</f>
        <v>76.041666666666671</v>
      </c>
      <c r="G79" s="3">
        <f t="shared" si="11"/>
        <v>91.666666666666671</v>
      </c>
      <c r="H79" s="19">
        <f>IF('Tabl. II '!B79&gt;0,'Tabl. II '!H79*3/'Tabl. II '!B79,"X")</f>
        <v>2.1428571428571428</v>
      </c>
      <c r="I79" s="19">
        <f>IF('Tabl. II '!C79&gt;0,'Tabl. II '!I79*3/'Tabl. II '!C79,"X")</f>
        <v>1.875</v>
      </c>
      <c r="J79" s="19">
        <f t="shared" si="12"/>
        <v>87.5</v>
      </c>
    </row>
    <row r="80" spans="1:10" ht="27.75" x14ac:dyDescent="0.2">
      <c r="A80" s="7" t="s">
        <v>67</v>
      </c>
      <c r="B80" s="3">
        <f>IF('Tabl. II '!B80&gt;0,'Tabl. II '!E80/'Tabl. II '!B80*100,"X")</f>
        <v>94.356964731029564</v>
      </c>
      <c r="C80" s="3">
        <f>IF('Tabl. II '!C80&gt;0,'Tabl. II '!F80/'Tabl. II '!C80*100,"X")</f>
        <v>94.023649728347721</v>
      </c>
      <c r="D80" s="3">
        <f t="shared" si="10"/>
        <v>99.646751033554352</v>
      </c>
      <c r="E80" s="3">
        <f>IF('Tabl. II '!E80&gt;0,'Tabl. II '!H80/('Tabl. II '!E80/91.25),"X")</f>
        <v>116.55166880616174</v>
      </c>
      <c r="F80" s="3">
        <f>IF('Tabl. II '!F80&gt;0,'Tabl. II '!I80/('Tabl. II '!F80/91.25),"X")</f>
        <v>116.42904486743713</v>
      </c>
      <c r="G80" s="3">
        <f t="shared" si="11"/>
        <v>99.894790061797792</v>
      </c>
      <c r="H80" s="19">
        <f>IF('Tabl. II '!B80&gt;0,'Tabl. II '!H80*3/'Tabl. II '!B80,"X")</f>
        <v>3.6156038475240471</v>
      </c>
      <c r="I80" s="19">
        <f>IF('Tabl. II '!C80&gt;0,'Tabl. II '!I80*3/'Tabl. II '!C80,"X")</f>
        <v>3.5990412272291468</v>
      </c>
      <c r="J80" s="19">
        <f t="shared" si="12"/>
        <v>99.541912748371416</v>
      </c>
    </row>
    <row r="81" spans="1:10" ht="15" x14ac:dyDescent="0.2">
      <c r="A81" s="8" t="s">
        <v>68</v>
      </c>
      <c r="B81" s="3">
        <f>IF('Tabl. II '!B81&gt;0,'Tabl. II '!E81/'Tabl. II '!B81*100,"X")</f>
        <v>101.18980875848752</v>
      </c>
      <c r="C81" s="3">
        <f>IF('Tabl. II '!C81&gt;0,'Tabl. II '!F81/'Tabl. II '!C81*100,"X")</f>
        <v>99.597839825347577</v>
      </c>
      <c r="D81" s="3">
        <f t="shared" si="10"/>
        <v>98.426749736290603</v>
      </c>
      <c r="E81" s="3">
        <f>IF('Tabl. II '!E81&gt;0,'Tabl. II '!H81/('Tabl. II '!E81/91.25),"X")</f>
        <v>36.839294508741695</v>
      </c>
      <c r="F81" s="3">
        <f>IF('Tabl. II '!F81&gt;0,'Tabl. II '!I81/('Tabl. II '!F81/91.25),"X")</f>
        <v>38.445431472081218</v>
      </c>
      <c r="G81" s="3">
        <f t="shared" si="11"/>
        <v>104.35984723583238</v>
      </c>
      <c r="H81" s="19">
        <f>IF('Tabl. II '!B81&gt;0,'Tabl. II '!H81*3/'Tabl. II '!B81,"X")</f>
        <v>1.2255653148944123</v>
      </c>
      <c r="I81" s="19">
        <f>IF('Tabl. II '!C81&gt;0,'Tabl. II '!I81*3/'Tabl. II '!C81,"X")</f>
        <v>1.2588762495691141</v>
      </c>
      <c r="J81" s="19">
        <f t="shared" si="12"/>
        <v>102.71800566398794</v>
      </c>
    </row>
    <row r="82" spans="1:10" x14ac:dyDescent="0.2">
      <c r="A82" s="7" t="s">
        <v>215</v>
      </c>
      <c r="B82" s="3">
        <f>IF('Tabl. II '!B82&gt;0,'Tabl. II '!E82/'Tabl. II '!B82*100,"X")</f>
        <v>100.84033613445378</v>
      </c>
      <c r="C82" s="3">
        <f>IF('Tabl. II '!C82&gt;0,'Tabl. II '!F82/'Tabl. II '!C82*100,"X")</f>
        <v>112.5</v>
      </c>
      <c r="D82" s="3">
        <f t="shared" si="10"/>
        <v>111.5625</v>
      </c>
      <c r="E82" s="3">
        <f>IF('Tabl. II '!E82&gt;0,'Tabl. II '!H82/('Tabl. II '!E82/91.25),"X")</f>
        <v>15.96875</v>
      </c>
      <c r="F82" s="3">
        <f>IF('Tabl. II '!F82&gt;0,'Tabl. II '!I82/('Tabl. II '!F82/91.25),"X")</f>
        <v>11.902173913043478</v>
      </c>
      <c r="G82" s="3">
        <f t="shared" si="11"/>
        <v>74.534161490683232</v>
      </c>
      <c r="H82" s="19">
        <f>IF('Tabl. II '!B82&gt;0,'Tabl. II '!H82*3/'Tabl. II '!B82,"X")</f>
        <v>0.52941176470588236</v>
      </c>
      <c r="I82" s="19">
        <f>IF('Tabl. II '!C82&gt;0,'Tabl. II '!I82*3/'Tabl. II '!C82,"X")</f>
        <v>0.44021739130434784</v>
      </c>
      <c r="J82" s="19">
        <f t="shared" si="12"/>
        <v>83.15217391304347</v>
      </c>
    </row>
    <row r="83" spans="1:10" ht="18" customHeight="1" x14ac:dyDescent="0.2">
      <c r="A83" s="8" t="s">
        <v>26</v>
      </c>
      <c r="B83" s="3">
        <f>IF('Tabl. II '!B83&gt;0,'Tabl. II '!E83/'Tabl. II '!B83*100,"X")</f>
        <v>92.857142857142861</v>
      </c>
      <c r="C83" s="3">
        <f>IF('Tabl. II '!C83&gt;0,'Tabl. II '!F83/'Tabl. II '!C83*100,"X")</f>
        <v>92.961165048543691</v>
      </c>
      <c r="D83" s="3">
        <f t="shared" si="10"/>
        <v>100.11202389843167</v>
      </c>
      <c r="E83" s="3">
        <f>IF('Tabl. II '!E83&gt;0,'Tabl. II '!H83/('Tabl. II '!E83/91.25),"X")</f>
        <v>75.895432692307693</v>
      </c>
      <c r="F83" s="3">
        <f>IF('Tabl. II '!F83&gt;0,'Tabl. II '!I83/('Tabl. II '!F83/91.25),"X")</f>
        <v>73.619451697127943</v>
      </c>
      <c r="G83" s="3">
        <f t="shared" si="11"/>
        <v>97.001162106279907</v>
      </c>
      <c r="H83" s="19">
        <f>IF('Tabl. II '!B83&gt;0,'Tabl. II '!H83*3/'Tabl. II '!B83,"X")</f>
        <v>2.3169642857142856</v>
      </c>
      <c r="I83" s="19">
        <f>IF('Tabl. II '!C83&gt;0,'Tabl. II '!I83*3/'Tabl. II '!C83,"X")</f>
        <v>2.25</v>
      </c>
      <c r="J83" s="19">
        <f t="shared" si="12"/>
        <v>97.109826589595386</v>
      </c>
    </row>
    <row r="84" spans="1:10" ht="25.5" x14ac:dyDescent="0.2">
      <c r="A84" s="37" t="s">
        <v>197</v>
      </c>
      <c r="B84" s="3">
        <f>IF('Tabl. II '!B84&gt;0,'Tabl. II '!E84/'Tabl. II '!B84*100,"X")</f>
        <v>76.923076923076934</v>
      </c>
      <c r="C84" s="3">
        <f>IF('Tabl. II '!C84&gt;0,'Tabl. II '!F84/'Tabl. II '!C84*100,"X")</f>
        <v>86.842105263157904</v>
      </c>
      <c r="D84" s="3">
        <f t="shared" si="10"/>
        <v>112.89473684210526</v>
      </c>
      <c r="E84" s="3">
        <f>IF('Tabl. II '!E84&gt;0,'Tabl. II '!H84/('Tabl. II '!E84/91.25),"X")</f>
        <v>91.25</v>
      </c>
      <c r="F84" s="3">
        <f>IF('Tabl. II '!F84&gt;0,'Tabl. II '!I84/('Tabl. II '!F84/91.25),"X")</f>
        <v>69.128787878787875</v>
      </c>
      <c r="G84" s="3">
        <f t="shared" si="11"/>
        <v>75.757575757575765</v>
      </c>
      <c r="H84" s="19">
        <f>IF('Tabl. II '!B84&gt;0,'Tabl. II '!H84*3/'Tabl. II '!B84,"X")</f>
        <v>2.3076923076923075</v>
      </c>
      <c r="I84" s="19">
        <f>IF('Tabl. II '!C84&gt;0,'Tabl. II '!I84*3/'Tabl. II '!C84,"X")</f>
        <v>1.9736842105263157</v>
      </c>
      <c r="J84" s="19">
        <f t="shared" si="12"/>
        <v>85.526315789473685</v>
      </c>
    </row>
    <row r="85" spans="1:10" x14ac:dyDescent="0.2">
      <c r="A85" s="15" t="s">
        <v>190</v>
      </c>
      <c r="B85" s="3">
        <f>IF('Tabl. II '!B85&gt;0,'Tabl. II '!E85/'Tabl. II '!B85*100,"X")</f>
        <v>98.559932232105041</v>
      </c>
      <c r="C85" s="3">
        <f>IF('Tabl. II '!C85&gt;0,'Tabl. II '!F85/'Tabl. II '!C85*100,"X")</f>
        <v>93.238731218697836</v>
      </c>
      <c r="D85" s="3">
        <f t="shared" si="10"/>
        <v>94.601050454381422</v>
      </c>
      <c r="E85" s="3">
        <f>IF('Tabl. II '!E85&gt;0,'Tabl. II '!H85/('Tabl. II '!E85/91.25),"X")</f>
        <v>27.841641598624836</v>
      </c>
      <c r="F85" s="3">
        <f>IF('Tabl. II '!F85&gt;0,'Tabl. II '!I85/('Tabl. II '!F85/91.25),"X")</f>
        <v>30.961280214861237</v>
      </c>
      <c r="G85" s="3">
        <f t="shared" si="11"/>
        <v>111.20493777346263</v>
      </c>
      <c r="H85" s="19">
        <f>IF('Tabl. II '!B85&gt;0,'Tabl. II '!H85*3/'Tabl. II '!B85,"X")</f>
        <v>0.90216010165184246</v>
      </c>
      <c r="I85" s="19">
        <f>IF('Tabl. II '!C85&gt;0,'Tabl. II '!I85*3/'Tabl. II '!C85,"X")</f>
        <v>0.94908180300500833</v>
      </c>
      <c r="J85" s="19">
        <f t="shared" si="12"/>
        <v>105.20103929083683</v>
      </c>
    </row>
    <row r="86" spans="1:10" x14ac:dyDescent="0.2">
      <c r="C86" s="108"/>
      <c r="D86" s="108"/>
      <c r="E86" s="108"/>
      <c r="F86" s="108"/>
      <c r="G86" s="108"/>
      <c r="H86" s="108"/>
      <c r="I86" s="108"/>
    </row>
    <row r="87" spans="1:10" x14ac:dyDescent="0.2">
      <c r="A87" s="140" t="s">
        <v>71</v>
      </c>
      <c r="B87" s="140"/>
      <c r="C87" s="140"/>
      <c r="D87" s="140"/>
      <c r="E87" s="140"/>
      <c r="F87" s="140"/>
      <c r="G87" s="140"/>
      <c r="H87" s="140"/>
      <c r="I87" s="140"/>
    </row>
    <row r="88" spans="1:10" ht="26.25" thickBot="1" x14ac:dyDescent="0.25">
      <c r="A88" s="57" t="s">
        <v>72</v>
      </c>
      <c r="B88" s="59">
        <f>IF('Tabl. II '!B88&gt;0,'Tabl. II '!E88/'Tabl. II '!B88*100,"X")</f>
        <v>85.805815672745183</v>
      </c>
      <c r="C88" s="59">
        <f>IF('Tabl. II '!C88&gt;0,'Tabl. II '!F88/'Tabl. II '!C88*100,"X")</f>
        <v>92.710997442455252</v>
      </c>
      <c r="D88" s="59">
        <f t="shared" ref="D88:D109" si="13">C88*100/B88</f>
        <v>108.04745193035136</v>
      </c>
      <c r="E88" s="23">
        <f>IF('Tabl. II '!E88&gt;0,'Tabl. II '!H88/('Tabl. II '!E88/91.25),"X")</f>
        <v>119.63131820792648</v>
      </c>
      <c r="F88" s="23">
        <f>IF('Tabl. II '!F88&gt;0,'Tabl. II '!I88/('Tabl. II '!F88/91.25),"X")</f>
        <v>111.6648275862069</v>
      </c>
      <c r="G88" s="23">
        <f t="shared" ref="G88:G109" si="14">F88*100/E88</f>
        <v>93.340798428825025</v>
      </c>
      <c r="H88" s="59">
        <f>IF('Tabl. II '!B88&gt;0,'Tabl. II '!H88*3/'Tabl. II '!B88,"X")</f>
        <v>3.3748151798915722</v>
      </c>
      <c r="I88" s="59">
        <f>IF('Tabl. II '!C88&gt;0,'Tabl. II '!I88*3/'Tabl. II '!C88,"X")</f>
        <v>3.4035805626598465</v>
      </c>
      <c r="J88" s="59">
        <f t="shared" ref="J88:J109" si="15">I88*100/H88</f>
        <v>100.85235431379085</v>
      </c>
    </row>
    <row r="89" spans="1:10" ht="26.25" thickTop="1" x14ac:dyDescent="0.2">
      <c r="A89" s="7" t="s">
        <v>73</v>
      </c>
      <c r="B89" s="3">
        <f>IF('Tabl. II '!B89&gt;0,'Tabl. II '!E89/'Tabl. II '!B89*100,"X")</f>
        <v>100.22727272727272</v>
      </c>
      <c r="C89" s="3">
        <f>IF('Tabl. II '!C89&gt;0,'Tabl. II '!F89/'Tabl. II '!C89*100,"X")</f>
        <v>95.5</v>
      </c>
      <c r="D89" s="3">
        <f t="shared" si="13"/>
        <v>95.283446712018147</v>
      </c>
      <c r="E89" s="3">
        <f>IF('Tabl. II '!E89&gt;0,'Tabl. II '!H89/('Tabl. II '!E89/91.25),"X")</f>
        <v>303.95975056689343</v>
      </c>
      <c r="F89" s="3">
        <f>IF('Tabl. II '!F89&gt;0,'Tabl. II '!I89/('Tabl. II '!F89/91.25),"X")</f>
        <v>348.5176701570681</v>
      </c>
      <c r="G89" s="3">
        <f t="shared" si="14"/>
        <v>114.65915125508323</v>
      </c>
      <c r="H89" s="19">
        <f>IF('Tabl. II '!B89&gt;0,'Tabl. II '!H89*3/'Tabl. II '!B89,"X")</f>
        <v>10.015909090909091</v>
      </c>
      <c r="I89" s="19">
        <f>IF('Tabl. II '!C89&gt;0,'Tabl. II '!I89*3/'Tabl. II '!C89,"X")</f>
        <v>10.942500000000001</v>
      </c>
      <c r="J89" s="19">
        <f t="shared" si="15"/>
        <v>109.25119128658952</v>
      </c>
    </row>
    <row r="90" spans="1:10" x14ac:dyDescent="0.2">
      <c r="A90" s="8" t="s">
        <v>74</v>
      </c>
      <c r="B90" s="3">
        <f>IF('Tabl. II '!B90&gt;0,'Tabl. II '!E90/'Tabl. II '!B90*100,"X")</f>
        <v>87.5</v>
      </c>
      <c r="C90" s="3">
        <f>IF('Tabl. II '!C90&gt;0,'Tabl. II '!F90/'Tabl. II '!C90*100,"X")</f>
        <v>109.09090909090908</v>
      </c>
      <c r="D90" s="3">
        <f t="shared" si="13"/>
        <v>124.67532467532466</v>
      </c>
      <c r="E90" s="3">
        <f>IF('Tabl. II '!E90&gt;0,'Tabl. II '!H90/('Tabl. II '!E90/91.25),"X")</f>
        <v>58.660714285714285</v>
      </c>
      <c r="F90" s="3">
        <f>IF('Tabl. II '!F90&gt;0,'Tabl. II '!I90/('Tabl. II '!F90/91.25),"X")</f>
        <v>38.020833333333336</v>
      </c>
      <c r="G90" s="3">
        <f t="shared" si="14"/>
        <v>64.814814814814824</v>
      </c>
      <c r="H90" s="19">
        <f>IF('Tabl. II '!B90&gt;0,'Tabl. II '!H90*3/'Tabl. II '!B90,"X")</f>
        <v>1.6875</v>
      </c>
      <c r="I90" s="19">
        <f>IF('Tabl. II '!C90&gt;0,'Tabl. II '!I90*3/'Tabl. II '!C90,"X")</f>
        <v>1.3636363636363635</v>
      </c>
      <c r="J90" s="19">
        <f t="shared" si="15"/>
        <v>80.808080808080803</v>
      </c>
    </row>
    <row r="91" spans="1:10" x14ac:dyDescent="0.2">
      <c r="A91" s="7" t="s">
        <v>77</v>
      </c>
      <c r="B91" s="3">
        <f>IF('Tabl. II '!B91&gt;0,'Tabl. II '!E91/'Tabl. II '!B91*100,"X")</f>
        <v>90.344827586206904</v>
      </c>
      <c r="C91" s="3">
        <f>IF('Tabl. II '!C91&gt;0,'Tabl. II '!F91/'Tabl. II '!C91*100,"X")</f>
        <v>91.666666666666657</v>
      </c>
      <c r="D91" s="3">
        <f t="shared" si="13"/>
        <v>101.46310432569973</v>
      </c>
      <c r="E91" s="3">
        <f>IF('Tabl. II '!E91&gt;0,'Tabl. II '!H91/('Tabl. II '!E91/91.25),"X")</f>
        <v>33.435114503816791</v>
      </c>
      <c r="F91" s="3">
        <f>IF('Tabl. II '!F91&gt;0,'Tabl. II '!I91/('Tabl. II '!F91/91.25),"X")</f>
        <v>47.858391608391607</v>
      </c>
      <c r="G91" s="3">
        <f t="shared" si="14"/>
        <v>143.13811188811189</v>
      </c>
      <c r="H91" s="19">
        <f>IF('Tabl. II '!B91&gt;0,'Tabl. II '!H91*3/'Tabl. II '!B91,"X")</f>
        <v>0.99310344827586206</v>
      </c>
      <c r="I91" s="19">
        <f>IF('Tabl. II '!C91&gt;0,'Tabl. II '!I91*3/'Tabl. II '!C91,"X")</f>
        <v>1.4423076923076923</v>
      </c>
      <c r="J91" s="19">
        <f t="shared" si="15"/>
        <v>145.2323717948718</v>
      </c>
    </row>
    <row r="92" spans="1:10" x14ac:dyDescent="0.2">
      <c r="A92" s="13" t="s">
        <v>79</v>
      </c>
      <c r="B92" s="3" t="str">
        <f>IF('Tabl. II '!B92&gt;0,'Tabl. II '!E92/'Tabl. II '!B92*100,"X")</f>
        <v>X</v>
      </c>
      <c r="C92" s="3">
        <f>IF('Tabl. II '!C92&gt;0,'Tabl. II '!F92/'Tabl. II '!C92*100,"X")</f>
        <v>0</v>
      </c>
      <c r="D92" s="3" t="s">
        <v>184</v>
      </c>
      <c r="E92" s="3">
        <f>IF('Tabl. II '!E92&gt;0,'Tabl. II '!H92/('Tabl. II '!E92/91.25),"X")</f>
        <v>0</v>
      </c>
      <c r="F92" s="3" t="str">
        <f>IF('Tabl. II '!F92&gt;0,'Tabl. II '!I92/('Tabl. II '!F92/91.25),"X")</f>
        <v>X</v>
      </c>
      <c r="G92" s="3" t="s">
        <v>184</v>
      </c>
      <c r="H92" s="19" t="str">
        <f>IF('Tabl. II '!B92&gt;0,'Tabl. II '!H92*3/'Tabl. II '!B92,"X")</f>
        <v>X</v>
      </c>
      <c r="I92" s="19">
        <f>IF('Tabl. II '!C92&gt;0,'Tabl. II '!I92*3/'Tabl. II '!C92,"X")</f>
        <v>6</v>
      </c>
      <c r="J92" s="19" t="s">
        <v>184</v>
      </c>
    </row>
    <row r="93" spans="1:10" ht="25.5" x14ac:dyDescent="0.2">
      <c r="A93" s="34" t="s">
        <v>80</v>
      </c>
      <c r="B93" s="3" t="str">
        <f>IF('Tabl. II '!B93&gt;0,'Tabl. II '!E93/'Tabl. II '!B93*100,"X")</f>
        <v>X</v>
      </c>
      <c r="C93" s="3" t="str">
        <f>IF('Tabl. II '!C93&gt;0,'Tabl. II '!F93/'Tabl. II '!C93*100,"X")</f>
        <v>X</v>
      </c>
      <c r="D93" s="3" t="s">
        <v>184</v>
      </c>
      <c r="E93" s="3" t="str">
        <f>IF('Tabl. II '!E93&gt;0,'Tabl. II '!H93/('Tabl. II '!E93/91.25),"X")</f>
        <v>X</v>
      </c>
      <c r="F93" s="3" t="str">
        <f>IF('Tabl. II '!F93&gt;0,'Tabl. II '!I93/('Tabl. II '!F93/91.25),"X")</f>
        <v>X</v>
      </c>
      <c r="G93" s="3" t="s">
        <v>184</v>
      </c>
      <c r="H93" s="19" t="str">
        <f>IF('Tabl. II '!B93&gt;0,'Tabl. II '!H93*3/'Tabl. II '!B93,"X")</f>
        <v>X</v>
      </c>
      <c r="I93" s="19" t="str">
        <f>IF('Tabl. II '!C93&gt;0,'Tabl. II '!I93*3/'Tabl. II '!C93,"X")</f>
        <v>X</v>
      </c>
      <c r="J93" s="19" t="s">
        <v>184</v>
      </c>
    </row>
    <row r="94" spans="1:10" ht="25.5" x14ac:dyDescent="0.2">
      <c r="A94" s="7" t="s">
        <v>75</v>
      </c>
      <c r="B94" s="3">
        <f>IF('Tabl. II '!B94&gt;0,'Tabl. II '!E94/'Tabl. II '!B94*100,"X")</f>
        <v>79.604997984683592</v>
      </c>
      <c r="C94" s="3">
        <f>IF('Tabl. II '!C94&gt;0,'Tabl. II '!F94/'Tabl. II '!C94*100,"X")</f>
        <v>92.466960352422916</v>
      </c>
      <c r="D94" s="3">
        <f t="shared" si="13"/>
        <v>116.15722968828419</v>
      </c>
      <c r="E94" s="3">
        <f>IF('Tabl. II '!E94&gt;0,'Tabl. II '!H94/('Tabl. II '!E94/91.25),"X")</f>
        <v>122.15949367088608</v>
      </c>
      <c r="F94" s="3">
        <f>IF('Tabl. II '!F94&gt;0,'Tabl. II '!I94/('Tabl. II '!F94/91.25),"X")</f>
        <v>108.07408289661744</v>
      </c>
      <c r="G94" s="3">
        <f t="shared" si="14"/>
        <v>88.46965524250075</v>
      </c>
      <c r="H94" s="19">
        <f>IF('Tabl. II '!B94&gt;0,'Tabl. II '!H94*3/'Tabl. II '!B94,"X")</f>
        <v>3.1970979443772674</v>
      </c>
      <c r="I94" s="19">
        <f>IF('Tabl. II '!C94&gt;0,'Tabl. II '!I94*3/'Tabl. II '!C94,"X")</f>
        <v>3.2854625550660792</v>
      </c>
      <c r="J94" s="19">
        <f t="shared" si="15"/>
        <v>102.76390064446473</v>
      </c>
    </row>
    <row r="95" spans="1:10" x14ac:dyDescent="0.2">
      <c r="A95" s="8" t="s">
        <v>76</v>
      </c>
      <c r="B95" s="3">
        <f>IF('Tabl. II '!B95&gt;0,'Tabl. II '!E95/'Tabl. II '!B95*100,"X")</f>
        <v>94.62989840348331</v>
      </c>
      <c r="C95" s="3">
        <f>IF('Tabl. II '!C95&gt;0,'Tabl. II '!F95/'Tabl. II '!C95*100,"X")</f>
        <v>93.264248704663217</v>
      </c>
      <c r="D95" s="3">
        <f t="shared" si="13"/>
        <v>98.556851775326621</v>
      </c>
      <c r="E95" s="3">
        <f>IF('Tabl. II '!E95&gt;0,'Tabl. II '!H95/('Tabl. II '!E95/91.25),"X")</f>
        <v>33.868865030674847</v>
      </c>
      <c r="F95" s="3">
        <f>IF('Tabl. II '!F95&gt;0,'Tabl. II '!I95/('Tabl. II '!F95/91.25),"X")</f>
        <v>33.711805555555557</v>
      </c>
      <c r="G95" s="3">
        <f t="shared" si="14"/>
        <v>99.536271808999089</v>
      </c>
      <c r="H95" s="19">
        <f>IF('Tabl. II '!B95&gt;0,'Tabl. II '!H95*3/'Tabl. II '!B95,"X")</f>
        <v>1.053701015965167</v>
      </c>
      <c r="I95" s="19">
        <f>IF('Tabl. II '!C95&gt;0,'Tabl. II '!I95*3/'Tabl. II '!C95,"X")</f>
        <v>1.0336787564766838</v>
      </c>
      <c r="J95" s="3">
        <f t="shared" si="15"/>
        <v>98.099815869481418</v>
      </c>
    </row>
    <row r="96" spans="1:10" x14ac:dyDescent="0.2">
      <c r="A96" s="7" t="s">
        <v>78</v>
      </c>
      <c r="B96" s="3">
        <f>IF('Tabl. II '!B96&gt;0,'Tabl. II '!E96/'Tabl. II '!B96*100,"X")</f>
        <v>100</v>
      </c>
      <c r="C96" s="3">
        <f>IF('Tabl. II '!C96&gt;0,'Tabl. II '!F96/'Tabl. II '!C96*100,"X")</f>
        <v>300</v>
      </c>
      <c r="D96" s="3">
        <f t="shared" si="13"/>
        <v>300</v>
      </c>
      <c r="E96" s="3">
        <f>IF('Tabl. II '!E96&gt;0,'Tabl. II '!H96/('Tabl. II '!E96/91.25),"X")</f>
        <v>7.9347826086956514</v>
      </c>
      <c r="F96" s="3">
        <f>IF('Tabl. II '!F96&gt;0,'Tabl. II '!I96/('Tabl. II '!F96/91.25),"X")</f>
        <v>0</v>
      </c>
      <c r="G96" s="3">
        <f t="shared" si="14"/>
        <v>0</v>
      </c>
      <c r="H96" s="19">
        <f>IF('Tabl. II '!B96&gt;0,'Tabl. II '!H96*3/'Tabl. II '!B96,"X")</f>
        <v>0.2608695652173913</v>
      </c>
      <c r="I96" s="19">
        <f>IF('Tabl. II '!C96&gt;0,'Tabl. II '!I96*3/'Tabl. II '!C96,"X")</f>
        <v>0</v>
      </c>
      <c r="J96" s="19">
        <f t="shared" si="15"/>
        <v>0</v>
      </c>
    </row>
    <row r="97" spans="1:10" x14ac:dyDescent="0.2">
      <c r="A97" s="8" t="s">
        <v>33</v>
      </c>
      <c r="B97" s="3">
        <f>IF('Tabl. II '!B97&gt;0,'Tabl. II '!E97/'Tabl. II '!B97*100,"X")</f>
        <v>88.47926267281106</v>
      </c>
      <c r="C97" s="3">
        <f>IF('Tabl. II '!C97&gt;0,'Tabl. II '!F97/'Tabl. II '!C97*100,"X")</f>
        <v>86.47540983606558</v>
      </c>
      <c r="D97" s="3">
        <f t="shared" si="13"/>
        <v>97.735228825136616</v>
      </c>
      <c r="E97" s="3">
        <f>IF('Tabl. II '!E97&gt;0,'Tabl. II '!H97/('Tabl. II '!E97/91.25),"X")</f>
        <v>65.110677083333343</v>
      </c>
      <c r="F97" s="3">
        <f>IF('Tabl. II '!F97&gt;0,'Tabl. II '!I97/('Tabl. II '!F97/91.25),"X")</f>
        <v>52.328199052132703</v>
      </c>
      <c r="G97" s="3">
        <f t="shared" si="14"/>
        <v>80.368076936382181</v>
      </c>
      <c r="H97" s="19">
        <f>IF('Tabl. II '!B97&gt;0,'Tabl. II '!H97*3/'Tabl. II '!B97,"X")</f>
        <v>1.8940092165898617</v>
      </c>
      <c r="I97" s="19">
        <f>IF('Tabl. II '!C97&gt;0,'Tabl. II '!I97*3/'Tabl. II '!C97,"X")</f>
        <v>1.4877049180327868</v>
      </c>
      <c r="J97" s="3">
        <f t="shared" si="15"/>
        <v>78.547923896134975</v>
      </c>
    </row>
    <row r="98" spans="1:10" ht="25.5" x14ac:dyDescent="0.2">
      <c r="A98" s="34" t="s">
        <v>70</v>
      </c>
      <c r="B98" s="3">
        <f>IF('Tabl. II '!B98&gt;0,'Tabl. II '!E98/'Tabl. II '!B98*100,"X")</f>
        <v>120</v>
      </c>
      <c r="C98" s="3">
        <f>IF('Tabl. II '!C98&gt;0,'Tabl. II '!F98/'Tabl. II '!C98*100,"X")</f>
        <v>57.142857142857139</v>
      </c>
      <c r="D98" s="3">
        <f t="shared" si="13"/>
        <v>47.619047619047613</v>
      </c>
      <c r="E98" s="3">
        <f>IF('Tabl. II '!E98&gt;0,'Tabl. II '!H98/('Tabl. II '!E98/91.25),"X")</f>
        <v>60.833333333333343</v>
      </c>
      <c r="F98" s="3">
        <f>IF('Tabl. II '!F98&gt;0,'Tabl. II '!I98/('Tabl. II '!F98/91.25),"X")</f>
        <v>136.875</v>
      </c>
      <c r="G98" s="3">
        <f t="shared" si="14"/>
        <v>224.99999999999997</v>
      </c>
      <c r="H98" s="19">
        <f>IF('Tabl. II '!B98&gt;0,'Tabl. II '!H98*3/'Tabl. II '!B98,"X")</f>
        <v>2.4</v>
      </c>
      <c r="I98" s="19">
        <f>IF('Tabl. II '!C98&gt;0,'Tabl. II '!I98*3/'Tabl. II '!C98,"X")</f>
        <v>2.5714285714285716</v>
      </c>
      <c r="J98" s="19">
        <f t="shared" si="15"/>
        <v>107.14285714285715</v>
      </c>
    </row>
    <row r="99" spans="1:10" ht="25.5" x14ac:dyDescent="0.2">
      <c r="A99" s="15" t="s">
        <v>28</v>
      </c>
      <c r="B99" s="3">
        <f>IF('Tabl. II '!B99&gt;0,'Tabl. II '!E99/'Tabl. II '!B99*100,"X")</f>
        <v>111.90476190476191</v>
      </c>
      <c r="C99" s="3">
        <f>IF('Tabl. II '!C99&gt;0,'Tabl. II '!F99/'Tabl. II '!C99*100,"X")</f>
        <v>108.33333333333333</v>
      </c>
      <c r="D99" s="3">
        <f t="shared" si="13"/>
        <v>96.808510638297861</v>
      </c>
      <c r="E99" s="3">
        <f>IF('Tabl. II '!E99&gt;0,'Tabl. II '!H99/('Tabl. II '!E99/91.25),"X")</f>
        <v>19.414893617021278</v>
      </c>
      <c r="F99" s="3">
        <f>IF('Tabl. II '!F99&gt;0,'Tabl. II '!I99/('Tabl. II '!F99/91.25),"X")</f>
        <v>21.057692307692307</v>
      </c>
      <c r="G99" s="3">
        <f t="shared" si="14"/>
        <v>108.46153846153844</v>
      </c>
      <c r="H99" s="19">
        <f>IF('Tabl. II '!B99&gt;0,'Tabl. II '!H99*3/'Tabl. II '!B99,"X")</f>
        <v>0.7142857142857143</v>
      </c>
      <c r="I99" s="19">
        <f>IF('Tabl. II '!C99&gt;0,'Tabl. II '!I99*3/'Tabl. II '!C99,"X")</f>
        <v>0.75</v>
      </c>
      <c r="J99" s="19">
        <f t="shared" si="15"/>
        <v>105</v>
      </c>
    </row>
    <row r="100" spans="1:10" ht="13.5" thickBot="1" x14ac:dyDescent="0.25">
      <c r="A100" s="57" t="s">
        <v>81</v>
      </c>
      <c r="B100" s="59">
        <f>IF('Tabl. II '!B100&gt;0,'Tabl. II '!E100/'Tabl. II '!B100*100,"X")</f>
        <v>85.363103845493981</v>
      </c>
      <c r="C100" s="59">
        <f>IF('Tabl. II '!C100&gt;0,'Tabl. II '!F100/'Tabl. II '!C100*100,"X")</f>
        <v>124.52277657266811</v>
      </c>
      <c r="D100" s="59">
        <f t="shared" si="13"/>
        <v>145.87423718571969</v>
      </c>
      <c r="E100" s="23">
        <f>IF('Tabl. II '!E100&gt;0,'Tabl. II '!H100/('Tabl. II '!E100/91.25),"X")</f>
        <v>214.19345229550089</v>
      </c>
      <c r="F100" s="23">
        <f>IF('Tabl. II '!F100&gt;0,'Tabl. II '!I100/('Tabl. II '!F100/91.25),"X")</f>
        <v>212.90342014342536</v>
      </c>
      <c r="G100" s="23">
        <f t="shared" si="14"/>
        <v>99.397725682904721</v>
      </c>
      <c r="H100" s="59">
        <f>IF('Tabl. II '!B100&gt;0,'Tabl. II '!H100*3/'Tabl. II '!B100,"X")</f>
        <v>6.0112497242714635</v>
      </c>
      <c r="I100" s="59">
        <f>IF('Tabl. II '!C100&gt;0,'Tabl. II '!I100*3/'Tabl. II '!C100,"X")</f>
        <v>8.7160520607375265</v>
      </c>
      <c r="J100" s="59">
        <f t="shared" si="15"/>
        <v>144.99567411989148</v>
      </c>
    </row>
    <row r="101" spans="1:10" ht="13.5" thickTop="1" x14ac:dyDescent="0.2">
      <c r="A101" s="7" t="s">
        <v>82</v>
      </c>
      <c r="B101" s="3">
        <f>IF('Tabl. II '!B101&gt;0,'Tabl. II '!E101/'Tabl. II '!B101*100,"X")</f>
        <v>85.183733207882497</v>
      </c>
      <c r="C101" s="3">
        <f>IF('Tabl. II '!C101&gt;0,'Tabl. II '!F101/'Tabl. II '!C101*100,"X")</f>
        <v>127.04289479990413</v>
      </c>
      <c r="D101" s="3">
        <f t="shared" si="13"/>
        <v>149.13985336832855</v>
      </c>
      <c r="E101" s="3">
        <f>IF('Tabl. II '!E101&gt;0,'Tabl. II '!H101/('Tabl. II '!E101/91.25),"X")</f>
        <v>222.93579142760714</v>
      </c>
      <c r="F101" s="3">
        <f>IF('Tabl. II '!F101&gt;0,'Tabl. II '!I101/('Tabl. II '!F101/91.25),"X")</f>
        <v>223.82627558238235</v>
      </c>
      <c r="G101" s="3">
        <f t="shared" si="14"/>
        <v>100.39943525849881</v>
      </c>
      <c r="H101" s="19">
        <f>IF('Tabl. II '!B101&gt;0,'Tabl. II '!H101*3/'Tabl. II '!B101,"X")</f>
        <v>6.243453034342167</v>
      </c>
      <c r="I101" s="19">
        <f>IF('Tabl. II '!C101&gt;0,'Tabl. II '!I101*3/'Tabl. II '!C101,"X")</f>
        <v>9.3486700215672176</v>
      </c>
      <c r="J101" s="19">
        <f t="shared" si="15"/>
        <v>149.73557052715506</v>
      </c>
    </row>
    <row r="102" spans="1:10" x14ac:dyDescent="0.2">
      <c r="A102" s="7" t="s">
        <v>83</v>
      </c>
      <c r="B102" s="3">
        <f>IF('Tabl. II '!B102&gt;0,'Tabl. II '!E102/'Tabl. II '!B102*100,"X")</f>
        <v>92.432120161756217</v>
      </c>
      <c r="C102" s="3">
        <f>IF('Tabl. II '!C102&gt;0,'Tabl. II '!F102/'Tabl. II '!C102*100,"X")</f>
        <v>108.44988344988344</v>
      </c>
      <c r="D102" s="3">
        <f t="shared" si="13"/>
        <v>117.32921765734264</v>
      </c>
      <c r="E102" s="3">
        <f>IF('Tabl. II '!E102&gt;0,'Tabl. II '!H102/('Tabl. II '!E102/91.25),"X")</f>
        <v>79.84375</v>
      </c>
      <c r="F102" s="3">
        <f>IF('Tabl. II '!F102&gt;0,'Tabl. II '!I102/('Tabl. II '!F102/91.25),"X")</f>
        <v>74.627888232133259</v>
      </c>
      <c r="G102" s="3">
        <f t="shared" si="14"/>
        <v>93.467413832808774</v>
      </c>
      <c r="H102" s="19">
        <f>IF('Tabl. II '!B102&gt;0,'Tabl. II '!H102*3/'Tabl. II '!B102,"X")</f>
        <v>2.4263431542461005</v>
      </c>
      <c r="I102" s="19">
        <f>IF('Tabl. II '!C102&gt;0,'Tabl. II '!I102*3/'Tabl. II '!C102,"X")</f>
        <v>2.6608391608391608</v>
      </c>
      <c r="J102" s="19">
        <f t="shared" si="15"/>
        <v>109.66458541458543</v>
      </c>
    </row>
    <row r="103" spans="1:10" ht="25.5" x14ac:dyDescent="0.2">
      <c r="A103" s="40" t="s">
        <v>198</v>
      </c>
      <c r="B103" s="3" t="str">
        <f>IF('Tabl. II '!B103&gt;0,'Tabl. II '!E103/'Tabl. II '!B103*100,"X")</f>
        <v>X</v>
      </c>
      <c r="C103" s="3">
        <f>IF('Tabl. II '!C103&gt;0,'Tabl. II '!F103/'Tabl. II '!C103*100,"X")</f>
        <v>100</v>
      </c>
      <c r="D103" s="3" t="s">
        <v>184</v>
      </c>
      <c r="E103" s="3" t="str">
        <f>IF('Tabl. II '!E103&gt;0,'Tabl. II '!H103/('Tabl. II '!E103/91.25),"X")</f>
        <v>X</v>
      </c>
      <c r="F103" s="3">
        <f>IF('Tabl. II '!F103&gt;0,'Tabl. II '!I103/('Tabl. II '!F103/91.25),"X")</f>
        <v>0</v>
      </c>
      <c r="G103" s="3" t="s">
        <v>184</v>
      </c>
      <c r="H103" s="19" t="str">
        <f>IF('Tabl. II '!B103&gt;0,'Tabl. II '!H103*3/'Tabl. II '!B103,"X")</f>
        <v>X</v>
      </c>
      <c r="I103" s="19">
        <f>IF('Tabl. II '!C103&gt;0,'Tabl. II '!I103*3/'Tabl. II '!C103,"X")</f>
        <v>0</v>
      </c>
      <c r="J103" s="19" t="s">
        <v>184</v>
      </c>
    </row>
    <row r="104" spans="1:10" ht="25.5" x14ac:dyDescent="0.2">
      <c r="A104" s="8" t="s">
        <v>212</v>
      </c>
      <c r="B104" s="3">
        <f>IF('Tabl. II '!B104&gt;0,'Tabl. II '!E104/'Tabl. II '!B104*100,"X")</f>
        <v>75.641025641025635</v>
      </c>
      <c r="C104" s="3">
        <f>IF('Tabl. II '!C104&gt;0,'Tabl. II '!F104/'Tabl. II '!C104*100,"X")</f>
        <v>83.909574468085097</v>
      </c>
      <c r="D104" s="3">
        <f t="shared" si="13"/>
        <v>110.93130183916337</v>
      </c>
      <c r="E104" s="3">
        <f>IF('Tabl. II '!E104&gt;0,'Tabl. II '!H104/('Tabl. II '!E104/91.25),"X")</f>
        <v>118.22975517890772</v>
      </c>
      <c r="F104" s="3">
        <f>IF('Tabl. II '!F104&gt;0,'Tabl. II '!I104/('Tabl. II '!F104/91.25),"X")</f>
        <v>110.19413629160064</v>
      </c>
      <c r="G104" s="3">
        <f t="shared" si="14"/>
        <v>93.20338701949656</v>
      </c>
      <c r="H104" s="19">
        <f>IF('Tabl. II '!B104&gt;0,'Tabl. II '!H104*3/'Tabl. II '!B104,"X")</f>
        <v>2.9401709401709404</v>
      </c>
      <c r="I104" s="19">
        <f>IF('Tabl. II '!C104&gt;0,'Tabl. II '!I104*3/'Tabl. II '!C104,"X")</f>
        <v>3.0398936170212765</v>
      </c>
      <c r="J104" s="19">
        <f t="shared" si="15"/>
        <v>103.39173057892133</v>
      </c>
    </row>
    <row r="105" spans="1:10" x14ac:dyDescent="0.2">
      <c r="A105" s="8" t="s">
        <v>84</v>
      </c>
      <c r="B105" s="3">
        <f>IF('Tabl. II '!B105&gt;0,'Tabl. II '!E105/'Tabl. II '!B105*100,"X")</f>
        <v>104.41176470588236</v>
      </c>
      <c r="C105" s="3">
        <f>IF('Tabl. II '!C105&gt;0,'Tabl. II '!F105/'Tabl. II '!C105*100,"X")</f>
        <v>94.392523364485982</v>
      </c>
      <c r="D105" s="3">
        <f t="shared" si="13"/>
        <v>90.404106884296425</v>
      </c>
      <c r="E105" s="3">
        <f>IF('Tabl. II '!E105&gt;0,'Tabl. II '!H105/('Tabl. II '!E105/91.25),"X")</f>
        <v>19.278169014084508</v>
      </c>
      <c r="F105" s="3">
        <f>IF('Tabl. II '!F105&gt;0,'Tabl. II '!I105/('Tabl. II '!F105/91.25),"X")</f>
        <v>23.490099009900991</v>
      </c>
      <c r="G105" s="3">
        <f t="shared" si="14"/>
        <v>121.84818481848185</v>
      </c>
      <c r="H105" s="19">
        <f>IF('Tabl. II '!B105&gt;0,'Tabl. II '!H105*3/'Tabl. II '!B105,"X")</f>
        <v>0.66176470588235292</v>
      </c>
      <c r="I105" s="19">
        <f>IF('Tabl. II '!C105&gt;0,'Tabl. II '!I105*3/'Tabl. II '!C105,"X")</f>
        <v>0.7289719626168224</v>
      </c>
      <c r="J105" s="19">
        <f t="shared" si="15"/>
        <v>110.15576323987538</v>
      </c>
    </row>
    <row r="106" spans="1:10" x14ac:dyDescent="0.2">
      <c r="A106" s="31" t="s">
        <v>213</v>
      </c>
      <c r="B106" s="3">
        <f>IF('Tabl. II '!B106&gt;0,'Tabl. II '!E106/'Tabl. II '!B106*100,"X")</f>
        <v>55.555555555555557</v>
      </c>
      <c r="C106" s="3">
        <f>IF('Tabl. II '!C106&gt;0,'Tabl. II '!F106/'Tabl. II '!C106*100,"X")</f>
        <v>150</v>
      </c>
      <c r="D106" s="3">
        <f t="shared" si="13"/>
        <v>270</v>
      </c>
      <c r="E106" s="3">
        <f>IF('Tabl. II '!E106&gt;0,'Tabl. II '!H106/('Tabl. II '!E106/91.25),"X")</f>
        <v>182.5</v>
      </c>
      <c r="F106" s="3">
        <f>IF('Tabl. II '!F106&gt;0,'Tabl. II '!I106/('Tabl. II '!F106/91.25),"X")</f>
        <v>91.250000000000014</v>
      </c>
      <c r="G106" s="3">
        <f t="shared" si="14"/>
        <v>50.000000000000007</v>
      </c>
      <c r="H106" s="19">
        <f>IF('Tabl. II '!B106&gt;0,'Tabl. II '!H106*3/'Tabl. II '!B106,"X")</f>
        <v>3.3333333333333335</v>
      </c>
      <c r="I106" s="19">
        <f>IF('Tabl. II '!C106&gt;0,'Tabl. II '!I106*3/'Tabl. II '!C106,"X")</f>
        <v>4.5</v>
      </c>
      <c r="J106" s="19">
        <f t="shared" si="15"/>
        <v>135</v>
      </c>
    </row>
    <row r="107" spans="1:10" x14ac:dyDescent="0.2">
      <c r="A107" s="17" t="s">
        <v>40</v>
      </c>
      <c r="B107" s="3">
        <f>IF('Tabl. II '!B107&gt;0,'Tabl. II '!E107/'Tabl. II '!B107*100,"X")</f>
        <v>100</v>
      </c>
      <c r="C107" s="3">
        <f>IF('Tabl. II '!C107&gt;0,'Tabl. II '!F107/'Tabl. II '!C107*100,"X")</f>
        <v>68.965517241379317</v>
      </c>
      <c r="D107" s="3">
        <f t="shared" si="13"/>
        <v>68.965517241379317</v>
      </c>
      <c r="E107" s="3">
        <f>IF('Tabl. II '!E107&gt;0,'Tabl. II '!H107/('Tabl. II '!E107/91.25),"X")</f>
        <v>47.797619047619051</v>
      </c>
      <c r="F107" s="3">
        <f>IF('Tabl. II '!F107&gt;0,'Tabl. II '!I107/('Tabl. II '!F107/91.25),"X")</f>
        <v>73</v>
      </c>
      <c r="G107" s="3">
        <f t="shared" si="14"/>
        <v>152.72727272727272</v>
      </c>
      <c r="H107" s="19">
        <f>IF('Tabl. II '!B107&gt;0,'Tabl. II '!H107*3/'Tabl. II '!B107,"X")</f>
        <v>1.5714285714285714</v>
      </c>
      <c r="I107" s="19">
        <f>IF('Tabl. II '!C107&gt;0,'Tabl. II '!I107*3/'Tabl. II '!C107,"X")</f>
        <v>1.6551724137931034</v>
      </c>
      <c r="J107" s="3">
        <f t="shared" si="15"/>
        <v>105.32915360501568</v>
      </c>
    </row>
    <row r="108" spans="1:10" ht="25.5" x14ac:dyDescent="0.2">
      <c r="A108" s="40" t="s">
        <v>197</v>
      </c>
      <c r="B108" s="3" t="str">
        <f>IF('Tabl. II '!B108&gt;0,'Tabl. II '!E108/'Tabl. II '!B108*100,"X")</f>
        <v>X</v>
      </c>
      <c r="C108" s="3">
        <f>IF('Tabl. II '!C108&gt;0,'Tabl. II '!F108/'Tabl. II '!C108*100,"X")</f>
        <v>100</v>
      </c>
      <c r="D108" s="3" t="s">
        <v>184</v>
      </c>
      <c r="E108" s="3" t="str">
        <f>IF('Tabl. II '!E108&gt;0,'Tabl. II '!H108/('Tabl. II '!E108/91.25),"X")</f>
        <v>X</v>
      </c>
      <c r="F108" s="3">
        <f>IF('Tabl. II '!F108&gt;0,'Tabl. II '!I108/('Tabl. II '!F108/91.25),"X")</f>
        <v>91.25</v>
      </c>
      <c r="G108" s="3" t="s">
        <v>184</v>
      </c>
      <c r="H108" s="19" t="str">
        <f>IF('Tabl. II '!B108&gt;0,'Tabl. II '!H108*3/'Tabl. II '!B108,"X")</f>
        <v>X</v>
      </c>
      <c r="I108" s="19">
        <f>IF('Tabl. II '!C108&gt;0,'Tabl. II '!I108*3/'Tabl. II '!C108,"X")</f>
        <v>3</v>
      </c>
      <c r="J108" s="3" t="s">
        <v>184</v>
      </c>
    </row>
    <row r="109" spans="1:10" x14ac:dyDescent="0.2">
      <c r="A109" s="15" t="s">
        <v>190</v>
      </c>
      <c r="B109" s="3">
        <f>IF('Tabl. II '!B109&gt;0,'Tabl. II '!E109/'Tabl. II '!B109*100,"X")</f>
        <v>100</v>
      </c>
      <c r="C109" s="3">
        <f>IF('Tabl. II '!C109&gt;0,'Tabl. II '!F109/'Tabl. II '!C109*100,"X")</f>
        <v>109.09090909090908</v>
      </c>
      <c r="D109" s="3">
        <f t="shared" si="13"/>
        <v>109.09090909090908</v>
      </c>
      <c r="E109" s="3">
        <f>IF('Tabl. II '!E109&gt;0,'Tabl. II '!H109/('Tabl. II '!E109/91.25),"X")</f>
        <v>22.8125</v>
      </c>
      <c r="F109" s="3">
        <f>IF('Tabl. II '!F109&gt;0,'Tabl. II '!I109/('Tabl. II '!F109/91.25),"X")</f>
        <v>38.020833333333336</v>
      </c>
      <c r="G109" s="3">
        <f t="shared" si="14"/>
        <v>166.66666666666669</v>
      </c>
      <c r="H109" s="19">
        <f>IF('Tabl. II '!B109&gt;0,'Tabl. II '!H109*3/'Tabl. II '!B109,"X")</f>
        <v>0.75</v>
      </c>
      <c r="I109" s="19">
        <f>IF('Tabl. II '!C109&gt;0,'Tabl. II '!I109*3/'Tabl. II '!C109,"X")</f>
        <v>1.3636363636363635</v>
      </c>
      <c r="J109" s="19">
        <f t="shared" si="15"/>
        <v>181.81818181818178</v>
      </c>
    </row>
    <row r="110" spans="1:10" x14ac:dyDescent="0.2">
      <c r="A110" s="141" t="s">
        <v>199</v>
      </c>
      <c r="B110" s="141"/>
      <c r="C110" s="141"/>
      <c r="D110" s="141"/>
      <c r="E110" s="141"/>
      <c r="F110" s="141"/>
      <c r="G110" s="141"/>
      <c r="H110" s="141"/>
      <c r="I110" s="141"/>
    </row>
    <row r="111" spans="1:10" ht="26.25" thickBot="1" x14ac:dyDescent="0.25">
      <c r="A111" s="57" t="s">
        <v>200</v>
      </c>
      <c r="B111" s="59">
        <f>IF('Tabl. II '!B111&gt;0,'Tabl. II '!E111/'Tabl. II '!B111*100,"X")</f>
        <v>94.890961459333425</v>
      </c>
      <c r="C111" s="59">
        <f>IF('Tabl. II '!C111&gt;0,'Tabl. II '!F111/'Tabl. II '!C111*100,"X")</f>
        <v>96.631016042780743</v>
      </c>
      <c r="D111" s="59">
        <f t="shared" ref="D111:D156" si="16">C111*100/B111</f>
        <v>101.83374112421976</v>
      </c>
      <c r="E111" s="23">
        <f>IF('Tabl. II '!E111&gt;0,'Tabl. II '!H111/('Tabl. II '!E111/91.25),"X")</f>
        <v>130.72550046975499</v>
      </c>
      <c r="F111" s="23">
        <f>IF('Tabl. II '!F111&gt;0,'Tabl. II '!I111/('Tabl. II '!F111/91.25),"X")</f>
        <v>139.14741283895961</v>
      </c>
      <c r="G111" s="23">
        <f t="shared" ref="G111:G156" si="17">F111*100/E111</f>
        <v>106.44244033409008</v>
      </c>
      <c r="H111" s="59">
        <f>IF('Tabl. II '!B111&gt;0,'Tabl. II '!H111*3/'Tabl. II '!B111,"X")</f>
        <v>4.0782471540255107</v>
      </c>
      <c r="I111" s="59">
        <f>IF('Tabl. II '!C111&gt;0,'Tabl. II '!I111*3/'Tabl. II '!C111,"X")</f>
        <v>4.4205882352941179</v>
      </c>
      <c r="J111" s="59">
        <f t="shared" ref="J111:J156" si="18">I111*100/H111</f>
        <v>108.39431913611936</v>
      </c>
    </row>
    <row r="112" spans="1:10" ht="26.25" thickTop="1" x14ac:dyDescent="0.2">
      <c r="A112" s="8" t="s">
        <v>85</v>
      </c>
      <c r="B112" s="3">
        <f>IF('Tabl. II '!B112&gt;0,'Tabl. II '!E112/'Tabl. II '!B112*100,"X")</f>
        <v>85.372270455143379</v>
      </c>
      <c r="C112" s="3">
        <f>IF('Tabl. II '!C112&gt;0,'Tabl. II '!F112/'Tabl. II '!C112*100,"X")</f>
        <v>91.119496855345915</v>
      </c>
      <c r="D112" s="3">
        <f t="shared" si="16"/>
        <v>106.73195918248685</v>
      </c>
      <c r="E112" s="3">
        <f>IF('Tabl. II '!E112&gt;0,'Tabl. II '!H112/('Tabl. II '!E112/91.25),"X")</f>
        <v>390.98305084745766</v>
      </c>
      <c r="F112" s="3">
        <f>IF('Tabl. II '!F112&gt;0,'Tabl. II '!I112/('Tabl. II '!F112/91.25),"X")</f>
        <v>398.2299144119271</v>
      </c>
      <c r="G112" s="3">
        <f t="shared" si="17"/>
        <v>101.85349813726242</v>
      </c>
      <c r="H112" s="19">
        <f>IF('Tabl. II '!B112&gt;0,'Tabl. II '!H112*3/'Tabl. II '!B112,"X")</f>
        <v>10.973954222573006</v>
      </c>
      <c r="I112" s="19">
        <f>IF('Tabl. II '!C112&gt;0,'Tabl. II '!I112*3/'Tabl. II '!C112,"X")</f>
        <v>11.929811320754718</v>
      </c>
      <c r="J112" s="19">
        <f t="shared" si="18"/>
        <v>108.71023405779796</v>
      </c>
    </row>
    <row r="113" spans="1:10" x14ac:dyDescent="0.2">
      <c r="A113" s="8" t="s">
        <v>86</v>
      </c>
      <c r="B113" s="3">
        <f>IF('Tabl. II '!B113&gt;0,'Tabl. II '!E113/'Tabl. II '!B113*100,"X")</f>
        <v>166.66666666666669</v>
      </c>
      <c r="C113" s="3">
        <f>IF('Tabl. II '!C113&gt;0,'Tabl. II '!F113/'Tabl. II '!C113*100,"X")</f>
        <v>300</v>
      </c>
      <c r="D113" s="3">
        <f t="shared" si="16"/>
        <v>179.99999999999997</v>
      </c>
      <c r="E113" s="3">
        <f>IF('Tabl. II '!E113&gt;0,'Tabl. II '!H113/('Tabl. II '!E113/91.25),"X")</f>
        <v>36.5</v>
      </c>
      <c r="F113" s="3">
        <f>IF('Tabl. II '!F113&gt;0,'Tabl. II '!I113/('Tabl. II '!F113/91.25),"X")</f>
        <v>30.416666666666668</v>
      </c>
      <c r="G113" s="3">
        <f t="shared" si="17"/>
        <v>83.333333333333343</v>
      </c>
      <c r="H113" s="19">
        <f>IF('Tabl. II '!B113&gt;0,'Tabl. II '!H113*3/'Tabl. II '!B113,"X")</f>
        <v>2</v>
      </c>
      <c r="I113" s="19">
        <f>IF('Tabl. II '!C113&gt;0,'Tabl. II '!I113*3/'Tabl. II '!C113,"X")</f>
        <v>3</v>
      </c>
      <c r="J113" s="19">
        <f t="shared" si="18"/>
        <v>150</v>
      </c>
    </row>
    <row r="114" spans="1:10" x14ac:dyDescent="0.2">
      <c r="A114" s="8" t="s">
        <v>87</v>
      </c>
      <c r="B114" s="3">
        <f>IF('Tabl. II '!B114&gt;0,'Tabl. II '!E114/'Tabl. II '!B114*100,"X")</f>
        <v>103.01613280336686</v>
      </c>
      <c r="C114" s="3">
        <f>IF('Tabl. II '!C114&gt;0,'Tabl. II '!F114/'Tabl. II '!C114*100,"X")</f>
        <v>102.23067173637517</v>
      </c>
      <c r="D114" s="3">
        <f t="shared" si="16"/>
        <v>99.237535863930219</v>
      </c>
      <c r="E114" s="3">
        <f>IF('Tabl. II '!E114&gt;0,'Tabl. II '!H114/('Tabl. II '!E114/91.25),"X")</f>
        <v>31.417669087607806</v>
      </c>
      <c r="F114" s="3">
        <f>IF('Tabl. II '!F114&gt;0,'Tabl. II '!I114/('Tabl. II '!F114/91.25),"X")</f>
        <v>32.083436647656832</v>
      </c>
      <c r="G114" s="3">
        <f t="shared" si="17"/>
        <v>102.11908642296963</v>
      </c>
      <c r="H114" s="19">
        <f>IF('Tabl. II '!B114&gt;0,'Tabl. II '!H114*3/'Tabl. II '!B114,"X")</f>
        <v>1.0640635959784897</v>
      </c>
      <c r="I114" s="19">
        <f>IF('Tabl. II '!C114&gt;0,'Tabl. II '!I114*3/'Tabl. II '!C114,"X")</f>
        <v>1.0783269961977187</v>
      </c>
      <c r="J114" s="19">
        <f t="shared" si="18"/>
        <v>101.34046501291238</v>
      </c>
    </row>
    <row r="115" spans="1:10" x14ac:dyDescent="0.2">
      <c r="A115" s="8" t="s">
        <v>88</v>
      </c>
      <c r="B115" s="3">
        <f>IF('Tabl. II '!B115&gt;0,'Tabl. II '!E115/'Tabl. II '!B115*100,"X")</f>
        <v>0</v>
      </c>
      <c r="C115" s="3">
        <f>IF('Tabl. II '!C115&gt;0,'Tabl. II '!F115/'Tabl. II '!C115*100,"X")</f>
        <v>0</v>
      </c>
      <c r="D115" s="3" t="s">
        <v>184</v>
      </c>
      <c r="E115" s="3" t="str">
        <f>IF('Tabl. II '!E115&gt;0,'Tabl. II '!H115/('Tabl. II '!E115/91.25),"X")</f>
        <v>X</v>
      </c>
      <c r="F115" s="3" t="str">
        <f>IF('Tabl. II '!F115&gt;0,'Tabl. II '!I115/('Tabl. II '!F115/91.25),"X")</f>
        <v>X</v>
      </c>
      <c r="G115" s="3" t="s">
        <v>184</v>
      </c>
      <c r="H115" s="3">
        <f>IF('Tabl. II '!B115&gt;0,'Tabl. II '!H115*3/'Tabl. II '!B115,"X")</f>
        <v>15</v>
      </c>
      <c r="I115" s="3">
        <f>IF('Tabl. II '!C115&gt;0,'Tabl. II '!I115*3/'Tabl. II '!C115,"X")</f>
        <v>6</v>
      </c>
      <c r="J115" s="3">
        <f t="shared" si="18"/>
        <v>40</v>
      </c>
    </row>
    <row r="116" spans="1:10" x14ac:dyDescent="0.2">
      <c r="A116" s="7" t="s">
        <v>89</v>
      </c>
      <c r="B116" s="3">
        <f>IF('Tabl. II '!B116&gt;0,'Tabl. II '!E116/'Tabl. II '!B116*100,"X")</f>
        <v>96.950672645739914</v>
      </c>
      <c r="C116" s="3">
        <f>IF('Tabl. II '!C116&gt;0,'Tabl. II '!F116/'Tabl. II '!C116*100,"X")</f>
        <v>102.25776105362183</v>
      </c>
      <c r="D116" s="3">
        <f t="shared" si="16"/>
        <v>105.47400885734352</v>
      </c>
      <c r="E116" s="3">
        <f>IF('Tabl. II '!E116&gt;0,'Tabl. II '!H116/('Tabl. II '!E116/91.25),"X")</f>
        <v>40.68686401480111</v>
      </c>
      <c r="F116" s="3">
        <f>IF('Tabl. II '!F116&gt;0,'Tabl. II '!I116/('Tabl. II '!F116/91.25),"X")</f>
        <v>38.699402023919042</v>
      </c>
      <c r="G116" s="3">
        <f t="shared" si="17"/>
        <v>95.115224436665684</v>
      </c>
      <c r="H116" s="19">
        <f>IF('Tabl. II '!B116&gt;0,'Tabl. II '!H116*3/'Tabl. II '!B116,"X")</f>
        <v>1.2968609865470853</v>
      </c>
      <c r="I116" s="19">
        <f>IF('Tabl. II '!C116&gt;0,'Tabl. II '!I116*3/'Tabl. II '!C116,"X")</f>
        <v>1.3010348071495768</v>
      </c>
      <c r="J116" s="19">
        <f t="shared" si="18"/>
        <v>100.32184024701093</v>
      </c>
    </row>
    <row r="117" spans="1:10" ht="25.5" x14ac:dyDescent="0.2">
      <c r="A117" s="34" t="s">
        <v>198</v>
      </c>
      <c r="B117" s="3" t="str">
        <f>IF('Tabl. II '!B117&gt;0,'Tabl. II '!E117/'Tabl. II '!B117*100,"X")</f>
        <v>X</v>
      </c>
      <c r="C117" s="3" t="str">
        <f>IF('Tabl. II '!C117&gt;0,'Tabl. II '!F117/'Tabl. II '!C117*100,"X")</f>
        <v>X</v>
      </c>
      <c r="D117" s="3" t="s">
        <v>184</v>
      </c>
      <c r="E117" s="3">
        <f>IF('Tabl. II '!E117&gt;0,'Tabl. II '!H117/('Tabl. II '!E117/91.25),"X")</f>
        <v>0</v>
      </c>
      <c r="F117" s="3" t="str">
        <f>IF('Tabl. II '!F117&gt;0,'Tabl. II '!I117/('Tabl. II '!F117/91.25),"X")</f>
        <v>X</v>
      </c>
      <c r="G117" s="3" t="s">
        <v>184</v>
      </c>
      <c r="H117" s="19" t="str">
        <f>IF('Tabl. II '!B117&gt;0,'Tabl. II '!H117*3/'Tabl. II '!B117,"X")</f>
        <v>X</v>
      </c>
      <c r="I117" s="19" t="str">
        <f>IF('Tabl. II '!C117&gt;0,'Tabl. II '!I117*3/'Tabl. II '!C117,"X")</f>
        <v>X</v>
      </c>
      <c r="J117" s="19" t="s">
        <v>184</v>
      </c>
    </row>
    <row r="118" spans="1:10" ht="25.5" x14ac:dyDescent="0.2">
      <c r="A118" s="7" t="s">
        <v>91</v>
      </c>
      <c r="B118" s="3">
        <f>IF('Tabl. II '!B118&gt;0,'Tabl. II '!E118/'Tabl. II '!B118*100,"X")</f>
        <v>86.932215234102031</v>
      </c>
      <c r="C118" s="3">
        <f>IF('Tabl. II '!C118&gt;0,'Tabl. II '!F118/'Tabl. II '!C118*100,"X")</f>
        <v>93.365079365079367</v>
      </c>
      <c r="D118" s="3">
        <f t="shared" si="16"/>
        <v>107.39986219568212</v>
      </c>
      <c r="E118" s="3">
        <f>IF('Tabl. II '!E118&gt;0,'Tabl. II '!H118/('Tabl. II '!E118/91.25),"X")</f>
        <v>111.12841639871382</v>
      </c>
      <c r="F118" s="3">
        <f>IF('Tabl. II '!F118&gt;0,'Tabl. II '!I118/('Tabl. II '!F118/91.25),"X")</f>
        <v>102.17145528731724</v>
      </c>
      <c r="G118" s="3">
        <f t="shared" si="17"/>
        <v>91.93999032681235</v>
      </c>
      <c r="H118" s="19">
        <f>IF('Tabl. II '!B118&gt;0,'Tabl. II '!H118*3/'Tabl. II '!B118,"X")</f>
        <v>3.1761006289308176</v>
      </c>
      <c r="I118" s="19">
        <f>IF('Tabl. II '!C118&gt;0,'Tabl. II '!I118*3/'Tabl. II '!C118,"X")</f>
        <v>3.136190476190476</v>
      </c>
      <c r="J118" s="19">
        <f t="shared" si="18"/>
        <v>98.74342291371994</v>
      </c>
    </row>
    <row r="119" spans="1:10" x14ac:dyDescent="0.2">
      <c r="A119" s="8" t="s">
        <v>92</v>
      </c>
      <c r="B119" s="3">
        <f>IF('Tabl. II '!B119&gt;0,'Tabl. II '!E119/'Tabl. II '!B119*100,"X")</f>
        <v>103.90658174097665</v>
      </c>
      <c r="C119" s="3">
        <f>IF('Tabl. II '!C119&gt;0,'Tabl. II '!F119/'Tabl. II '!C119*100,"X")</f>
        <v>98.580199539524173</v>
      </c>
      <c r="D119" s="3">
        <f t="shared" si="16"/>
        <v>94.873874097090066</v>
      </c>
      <c r="E119" s="3">
        <f>IF('Tabl. II '!E119&gt;0,'Tabl. II '!H119/('Tabl. II '!E119/91.25),"X")</f>
        <v>29.86973845525133</v>
      </c>
      <c r="F119" s="3">
        <f>IF('Tabl. II '!F119&gt;0,'Tabl. II '!I119/('Tabl. II '!F119/91.25),"X")</f>
        <v>33.317438692098094</v>
      </c>
      <c r="G119" s="3">
        <f t="shared" si="17"/>
        <v>111.5424520439369</v>
      </c>
      <c r="H119" s="19">
        <f>IF('Tabl. II '!B119&gt;0,'Tabl. II '!H119*3/'Tabl. II '!B119,"X")</f>
        <v>1.0203821656050955</v>
      </c>
      <c r="I119" s="19">
        <f>IF('Tabl. II '!C119&gt;0,'Tabl. II '!I119*3/'Tabl. II '!C119,"X")</f>
        <v>1.0798158096699924</v>
      </c>
      <c r="J119" s="19">
        <f t="shared" si="18"/>
        <v>105.82464551697178</v>
      </c>
    </row>
    <row r="120" spans="1:10" x14ac:dyDescent="0.2">
      <c r="A120" s="7" t="s">
        <v>90</v>
      </c>
      <c r="B120" s="3">
        <f>IF('Tabl. II '!B120&gt;0,'Tabl. II '!E120/'Tabl. II '!B120*100,"X")</f>
        <v>127.58620689655173</v>
      </c>
      <c r="C120" s="3">
        <f>IF('Tabl. II '!C120&gt;0,'Tabl. II '!F120/'Tabl. II '!C120*100,"X")</f>
        <v>85.294117647058826</v>
      </c>
      <c r="D120" s="3">
        <f t="shared" si="16"/>
        <v>66.852146263910967</v>
      </c>
      <c r="E120" s="3">
        <f>IF('Tabl. II '!E120&gt;0,'Tabl. II '!H120/('Tabl. II '!E120/91.25),"X")</f>
        <v>22.195945945945947</v>
      </c>
      <c r="F120" s="3">
        <f>IF('Tabl. II '!F120&gt;0,'Tabl. II '!I120/('Tabl. II '!F120/91.25),"X")</f>
        <v>50.34482758620689</v>
      </c>
      <c r="G120" s="3">
        <f t="shared" si="17"/>
        <v>226.81992337164749</v>
      </c>
      <c r="H120" s="19">
        <f>IF('Tabl. II '!B120&gt;0,'Tabl. II '!H120*3/'Tabl. II '!B120,"X")</f>
        <v>0.93103448275862066</v>
      </c>
      <c r="I120" s="19">
        <f>IF('Tabl. II '!C120&gt;0,'Tabl. II '!I120*3/'Tabl. II '!C120,"X")</f>
        <v>1.411764705882353</v>
      </c>
      <c r="J120" s="19">
        <f t="shared" si="18"/>
        <v>151.63398692810458</v>
      </c>
    </row>
    <row r="121" spans="1:10" x14ac:dyDescent="0.2">
      <c r="A121" s="8" t="s">
        <v>46</v>
      </c>
      <c r="B121" s="3">
        <f>IF('Tabl. II '!B121&gt;0,'Tabl. II '!E121/'Tabl. II '!B121*100,"X")</f>
        <v>79.487179487179489</v>
      </c>
      <c r="C121" s="3">
        <f>IF('Tabl. II '!C121&gt;0,'Tabl. II '!F121/'Tabl. II '!C121*100,"X")</f>
        <v>86.206896551724128</v>
      </c>
      <c r="D121" s="3">
        <f t="shared" si="16"/>
        <v>108.45383759733035</v>
      </c>
      <c r="E121" s="3">
        <f>IF('Tabl. II '!E121&gt;0,'Tabl. II '!H121/('Tabl. II '!E121/91.25),"X")</f>
        <v>67.701612903225808</v>
      </c>
      <c r="F121" s="3">
        <f>IF('Tabl. II '!F121&gt;0,'Tabl. II '!I121/('Tabl. II '!F121/91.25),"X")</f>
        <v>109.5</v>
      </c>
      <c r="G121" s="3">
        <f t="shared" si="17"/>
        <v>161.7391304347826</v>
      </c>
      <c r="H121" s="19">
        <f>IF('Tabl. II '!B121&gt;0,'Tabl. II '!H121*3/'Tabl. II '!B121,"X")</f>
        <v>1.7692307692307692</v>
      </c>
      <c r="I121" s="19">
        <f>IF('Tabl. II '!C121&gt;0,'Tabl. II '!I121*3/'Tabl. II '!C121,"X")</f>
        <v>3.103448275862069</v>
      </c>
      <c r="J121" s="3">
        <f t="shared" si="18"/>
        <v>175.41229385307349</v>
      </c>
    </row>
    <row r="122" spans="1:10" ht="25.5" x14ac:dyDescent="0.2">
      <c r="A122" s="34" t="s">
        <v>197</v>
      </c>
      <c r="B122" s="3">
        <f>IF('Tabl. II '!B122&gt;0,'Tabl. II '!E122/'Tabl. II '!B122*100,"X")</f>
        <v>183.33333333333331</v>
      </c>
      <c r="C122" s="3">
        <f>IF('Tabl. II '!C122&gt;0,'Tabl. II '!F122/'Tabl. II '!C122*100,"X")</f>
        <v>92.857142857142861</v>
      </c>
      <c r="D122" s="3">
        <f t="shared" si="16"/>
        <v>50.649350649350659</v>
      </c>
      <c r="E122" s="3">
        <f>IF('Tabl. II '!E122&gt;0,'Tabl. II '!H122/('Tabl. II '!E122/91.25),"X")</f>
        <v>49.772727272727273</v>
      </c>
      <c r="F122" s="3">
        <f>IF('Tabl. II '!F122&gt;0,'Tabl. II '!I122/('Tabl. II '!F122/91.25),"X")</f>
        <v>63.173076923076927</v>
      </c>
      <c r="G122" s="3">
        <f t="shared" si="17"/>
        <v>126.92307692307692</v>
      </c>
      <c r="H122" s="19">
        <f>IF('Tabl. II '!B122&gt;0,'Tabl. II '!H122*3/'Tabl. II '!B122,"X")</f>
        <v>3</v>
      </c>
      <c r="I122" s="19">
        <f>IF('Tabl. II '!C122&gt;0,'Tabl. II '!I122*3/'Tabl. II '!C122,"X")</f>
        <v>1.9285714285714286</v>
      </c>
      <c r="J122" s="19">
        <f t="shared" si="18"/>
        <v>64.285714285714292</v>
      </c>
    </row>
    <row r="123" spans="1:10" x14ac:dyDescent="0.2">
      <c r="A123" s="15" t="s">
        <v>190</v>
      </c>
      <c r="B123" s="3">
        <f>IF('Tabl. II '!B123&gt;0,'Tabl. II '!E123/'Tabl. II '!B123*100,"X")</f>
        <v>87.912087912087912</v>
      </c>
      <c r="C123" s="3">
        <f>IF('Tabl. II '!C123&gt;0,'Tabl. II '!F123/'Tabl. II '!C123*100,"X")</f>
        <v>86.861313868613138</v>
      </c>
      <c r="D123" s="3">
        <f t="shared" si="16"/>
        <v>98.804744525547449</v>
      </c>
      <c r="E123" s="3">
        <f>IF('Tabl. II '!E123&gt;0,'Tabl. II '!H123/('Tabl. II '!E123/91.25),"X")</f>
        <v>47.90625</v>
      </c>
      <c r="F123" s="3">
        <f>IF('Tabl. II '!F123&gt;0,'Tabl. II '!I123/('Tabl. II '!F123/91.25),"X")</f>
        <v>49.075630252100844</v>
      </c>
      <c r="G123" s="3">
        <f t="shared" si="17"/>
        <v>102.44097639055623</v>
      </c>
      <c r="H123" s="19">
        <f>IF('Tabl. II '!B123&gt;0,'Tabl. II '!H123*3/'Tabl. II '!B123,"X")</f>
        <v>1.3846153846153846</v>
      </c>
      <c r="I123" s="19">
        <f>IF('Tabl. II '!C123&gt;0,'Tabl. II '!I123*3/'Tabl. II '!C123,"X")</f>
        <v>1.4014598540145986</v>
      </c>
      <c r="J123" s="19">
        <f t="shared" si="18"/>
        <v>101.21654501216545</v>
      </c>
    </row>
    <row r="124" spans="1:10" ht="45.75" customHeight="1" thickBot="1" x14ac:dyDescent="0.25">
      <c r="A124" s="57" t="s">
        <v>157</v>
      </c>
      <c r="B124" s="59">
        <f>IF('Tabl. II '!B124&gt;0,'Tabl. II '!E124/'Tabl. II '!B124*100,"X")</f>
        <v>803.68159203980088</v>
      </c>
      <c r="C124" s="59">
        <f>IF('Tabl. II '!C124&gt;0,'Tabl. II '!F124/'Tabl. II '!C124*100,"X")</f>
        <v>379.08163265306121</v>
      </c>
      <c r="D124" s="59">
        <f t="shared" si="16"/>
        <v>47.168136785480577</v>
      </c>
      <c r="E124" s="23">
        <f>IF('Tabl. II '!E124&gt;0,'Tabl. II '!H124/('Tabl. II '!E124/91.25),"X")</f>
        <v>94.096972885972519</v>
      </c>
      <c r="F124" s="23">
        <f>IF('Tabl. II '!F124&gt;0,'Tabl. II '!I124/('Tabl. II '!F124/91.25),"X")</f>
        <v>305.0672947510094</v>
      </c>
      <c r="G124" s="23">
        <f t="shared" si="17"/>
        <v>324.20521659149699</v>
      </c>
      <c r="H124" s="59">
        <f>IF('Tabl. II '!B124&gt;0,'Tabl. II '!H124*3/'Tabl. II '!B124,"X")</f>
        <v>24.862686567164179</v>
      </c>
      <c r="I124" s="59">
        <f>IF('Tabl. II '!C124&gt;0,'Tabl. II '!I124*3/'Tabl. II '!C124,"X")</f>
        <v>38.020408163265309</v>
      </c>
      <c r="J124" s="59">
        <f t="shared" si="18"/>
        <v>152.92156002754086</v>
      </c>
    </row>
    <row r="125" spans="1:10" ht="13.5" thickTop="1" x14ac:dyDescent="0.2">
      <c r="A125" s="15" t="s">
        <v>93</v>
      </c>
      <c r="B125" s="3">
        <f>IF('Tabl. II '!B125&gt;0,'Tabl. II '!E125/'Tabl. II '!B125*100,"X")</f>
        <v>872.31947483588624</v>
      </c>
      <c r="C125" s="3">
        <f>IF('Tabl. II '!C125&gt;0,'Tabl. II '!F125/'Tabl. II '!C125*100,"X")</f>
        <v>836.61971830985919</v>
      </c>
      <c r="D125" s="3">
        <f t="shared" si="16"/>
        <v>95.907490597668541</v>
      </c>
      <c r="E125" s="3">
        <f>IF('Tabl. II '!E125&gt;0,'Tabl. II '!H125/('Tabl. II '!E125/91.25),"X")</f>
        <v>91.278612191145115</v>
      </c>
      <c r="F125" s="3">
        <f>IF('Tabl. II '!F125&gt;0,'Tabl. II '!I125/('Tabl. II '!F125/91.25),"X")</f>
        <v>306.93181818181819</v>
      </c>
      <c r="G125" s="3">
        <f t="shared" si="17"/>
        <v>336.25819982788198</v>
      </c>
      <c r="H125" s="19">
        <f>IF('Tabl. II '!B125&gt;0,'Tabl. II '!H125*3/'Tabl. II '!B125,"X")</f>
        <v>26.177789934354486</v>
      </c>
      <c r="I125" s="19">
        <f>IF('Tabl. II '!C125&gt;0,'Tabl. II '!I125*3/'Tabl. II '!C125,"X")</f>
        <v>84.422535211267601</v>
      </c>
      <c r="J125" s="19">
        <f t="shared" si="18"/>
        <v>322.49680138381541</v>
      </c>
    </row>
    <row r="126" spans="1:10" x14ac:dyDescent="0.2">
      <c r="A126" s="15" t="s">
        <v>94</v>
      </c>
      <c r="B126" s="3">
        <f>IF('Tabl. II '!B126&gt;0,'Tabl. II '!E126/'Tabl. II '!B126*100,"X")</f>
        <v>168.29268292682926</v>
      </c>
      <c r="C126" s="3">
        <f>IF('Tabl. II '!C126&gt;0,'Tabl. II '!F126/'Tabl. II '!C126*100,"X")</f>
        <v>104</v>
      </c>
      <c r="D126" s="3">
        <f t="shared" si="16"/>
        <v>61.797101449275367</v>
      </c>
      <c r="E126" s="3">
        <f>IF('Tabl. II '!E126&gt;0,'Tabl. II '!H126/('Tabl. II '!E126/91.25),"X")</f>
        <v>245.97826086956522</v>
      </c>
      <c r="F126" s="3">
        <f>IF('Tabl. II '!F126&gt;0,'Tabl. II '!I126/('Tabl. II '!F126/91.25),"X")</f>
        <v>249.18269230769232</v>
      </c>
      <c r="G126" s="3">
        <f t="shared" si="17"/>
        <v>101.30272952853598</v>
      </c>
      <c r="H126" s="19">
        <f>IF('Tabl. II '!B126&gt;0,'Tabl. II '!H126*3/'Tabl. II '!B126,"X")</f>
        <v>13.609756097560975</v>
      </c>
      <c r="I126" s="19">
        <f>IF('Tabl. II '!C126&gt;0,'Tabl. II '!I126*3/'Tabl. II '!C126,"X")</f>
        <v>8.52</v>
      </c>
      <c r="J126" s="19">
        <f t="shared" si="18"/>
        <v>62.602150537634408</v>
      </c>
    </row>
    <row r="127" spans="1:10" x14ac:dyDescent="0.2">
      <c r="A127" s="15" t="s">
        <v>95</v>
      </c>
      <c r="B127" s="3">
        <f>IF('Tabl. II '!B127&gt;0,'Tabl. II '!E127/'Tabl. II '!B127*100,"X")</f>
        <v>9.0909090909090917</v>
      </c>
      <c r="C127" s="3">
        <f>IF('Tabl. II '!C127&gt;0,'Tabl. II '!F127/'Tabl. II '!C127*100,"X")</f>
        <v>54.54545454545454</v>
      </c>
      <c r="D127" s="3">
        <f t="shared" si="16"/>
        <v>599.99999999999989</v>
      </c>
      <c r="E127" s="3">
        <f>IF('Tabl. II '!E127&gt;0,'Tabl. II '!H127/('Tabl. II '!E127/91.25),"X")</f>
        <v>3741.25</v>
      </c>
      <c r="F127" s="3">
        <f>IF('Tabl. II '!F127&gt;0,'Tabl. II '!I127/('Tabl. II '!F127/91.25),"X")</f>
        <v>501.87500000000006</v>
      </c>
      <c r="G127" s="3">
        <f t="shared" si="17"/>
        <v>13.414634146341465</v>
      </c>
      <c r="H127" s="19">
        <f>IF('Tabl. II '!B127&gt;0,'Tabl. II '!H127*3/'Tabl. II '!B127,"X")</f>
        <v>11.181818181818182</v>
      </c>
      <c r="I127" s="19">
        <f>IF('Tabl. II '!C127&gt;0,'Tabl. II '!I127*3/'Tabl. II '!C127,"X")</f>
        <v>9</v>
      </c>
      <c r="J127" s="19">
        <f t="shared" si="18"/>
        <v>80.487804878048777</v>
      </c>
    </row>
    <row r="128" spans="1:10" x14ac:dyDescent="0.2">
      <c r="A128" s="7" t="s">
        <v>96</v>
      </c>
      <c r="B128" s="3">
        <f>IF('Tabl. II '!B128&gt;0,'Tabl. II '!E128/'Tabl. II '!B128*100,"X")</f>
        <v>57.608695652173914</v>
      </c>
      <c r="C128" s="3">
        <f>IF('Tabl. II '!C128&gt;0,'Tabl. II '!F128/'Tabl. II '!C128*100,"X")</f>
        <v>145.16129032258064</v>
      </c>
      <c r="D128" s="3">
        <f t="shared" si="16"/>
        <v>251.9780888618381</v>
      </c>
      <c r="E128" s="3">
        <f>IF('Tabl. II '!E128&gt;0,'Tabl. II '!H128/('Tabl. II '!E128/91.25),"X")</f>
        <v>532.00471698113211</v>
      </c>
      <c r="F128" s="3">
        <f>IF('Tabl. II '!F128&gt;0,'Tabl. II '!I128/('Tabl. II '!F128/91.25),"X")</f>
        <v>413.66666666666669</v>
      </c>
      <c r="G128" s="3">
        <f t="shared" si="17"/>
        <v>77.756202804746493</v>
      </c>
      <c r="H128" s="19">
        <f>IF('Tabl. II '!B128&gt;0,'Tabl. II '!H128*3/'Tabl. II '!B128,"X")</f>
        <v>10.076086956521738</v>
      </c>
      <c r="I128" s="19">
        <f>IF('Tabl. II '!C128&gt;0,'Tabl. II '!I128*3/'Tabl. II '!C128,"X")</f>
        <v>19.741935483870968</v>
      </c>
      <c r="J128" s="19">
        <f t="shared" si="18"/>
        <v>195.9285937989352</v>
      </c>
    </row>
    <row r="129" spans="1:10" x14ac:dyDescent="0.2">
      <c r="A129" s="7" t="s">
        <v>97</v>
      </c>
      <c r="B129" s="3">
        <f>IF('Tabl. II '!B129&gt;0,'Tabl. II '!E129/'Tabl. II '!B129*100,"X")</f>
        <v>372.72727272727269</v>
      </c>
      <c r="C129" s="3">
        <f>IF('Tabl. II '!C129&gt;0,'Tabl. II '!F129/'Tabl. II '!C129*100,"X")</f>
        <v>163.63636363636365</v>
      </c>
      <c r="D129" s="3">
        <f t="shared" si="16"/>
        <v>43.902439024390254</v>
      </c>
      <c r="E129" s="3">
        <f>IF('Tabl. II '!E129&gt;0,'Tabl. II '!H129/('Tabl. II '!E129/91.25),"X")</f>
        <v>238.14024390243904</v>
      </c>
      <c r="F129" s="3">
        <f>IF('Tabl. II '!F129&gt;0,'Tabl. II '!I129/('Tabl. II '!F129/91.25),"X")</f>
        <v>314.30555555555554</v>
      </c>
      <c r="G129" s="3">
        <f t="shared" si="17"/>
        <v>131.98338525441329</v>
      </c>
      <c r="H129" s="19">
        <f>IF('Tabl. II '!B129&gt;0,'Tabl. II '!H129*3/'Tabl. II '!B129,"X")</f>
        <v>29.181818181818183</v>
      </c>
      <c r="I129" s="19">
        <f>IF('Tabl. II '!C129&gt;0,'Tabl. II '!I129*3/'Tabl. II '!C129,"X")</f>
        <v>16.90909090909091</v>
      </c>
      <c r="J129" s="19">
        <f t="shared" si="18"/>
        <v>57.943925233644862</v>
      </c>
    </row>
    <row r="130" spans="1:10" x14ac:dyDescent="0.2">
      <c r="A130" s="7" t="s">
        <v>98</v>
      </c>
      <c r="B130" s="3">
        <f>IF('Tabl. II '!B130&gt;0,'Tabl. II '!E130/'Tabl. II '!B130*100,"X")</f>
        <v>350</v>
      </c>
      <c r="C130" s="3">
        <f>IF('Tabl. II '!C130&gt;0,'Tabl. II '!F130/'Tabl. II '!C130*100,"X")</f>
        <v>163.63636363636365</v>
      </c>
      <c r="D130" s="3">
        <f t="shared" si="16"/>
        <v>46.753246753246756</v>
      </c>
      <c r="E130" s="3">
        <f>IF('Tabl. II '!E130&gt;0,'Tabl. II '!H130/('Tabl. II '!E130/91.25),"X")</f>
        <v>143.39285714285714</v>
      </c>
      <c r="F130" s="3">
        <f>IF('Tabl. II '!F130&gt;0,'Tabl. II '!I130/('Tabl. II '!F130/91.25),"X")</f>
        <v>217.98611111111111</v>
      </c>
      <c r="G130" s="3">
        <f t="shared" si="17"/>
        <v>152.02020202020205</v>
      </c>
      <c r="H130" s="19">
        <f>IF('Tabl. II '!B130&gt;0,'Tabl. II '!H130*3/'Tabl. II '!B130,"X")</f>
        <v>16.5</v>
      </c>
      <c r="I130" s="19">
        <f>IF('Tabl. II '!C130&gt;0,'Tabl. II '!I130*3/'Tabl. II '!C130,"X")</f>
        <v>11.727272727272727</v>
      </c>
      <c r="J130" s="19">
        <f t="shared" si="18"/>
        <v>71.074380165289256</v>
      </c>
    </row>
    <row r="131" spans="1:10" x14ac:dyDescent="0.2">
      <c r="A131" s="7" t="s">
        <v>99</v>
      </c>
      <c r="B131" s="3">
        <f>IF('Tabl. II '!B131&gt;0,'Tabl. II '!E131/'Tabl. II '!B131*100,"X")</f>
        <v>52.941176470588239</v>
      </c>
      <c r="C131" s="3">
        <f>IF('Tabl. II '!C131&gt;0,'Tabl. II '!F131/'Tabl. II '!C131*100,"X")</f>
        <v>90.909090909090907</v>
      </c>
      <c r="D131" s="3">
        <f t="shared" si="16"/>
        <v>171.71717171717168</v>
      </c>
      <c r="E131" s="3">
        <f>IF('Tabl. II '!E131&gt;0,'Tabl. II '!H131/('Tabl. II '!E131/91.25),"X")</f>
        <v>91.25</v>
      </c>
      <c r="F131" s="3">
        <f>IF('Tabl. II '!F131&gt;0,'Tabl. II '!I131/('Tabl. II '!F131/91.25),"X")</f>
        <v>18.25</v>
      </c>
      <c r="G131" s="3">
        <f t="shared" si="17"/>
        <v>20</v>
      </c>
      <c r="H131" s="19">
        <f>IF('Tabl. II '!B131&gt;0,'Tabl. II '!H131*3/'Tabl. II '!B131,"X")</f>
        <v>1.588235294117647</v>
      </c>
      <c r="I131" s="19">
        <f>IF('Tabl. II '!C131&gt;0,'Tabl. II '!I131*3/'Tabl. II '!C131,"X")</f>
        <v>0.54545454545454541</v>
      </c>
      <c r="J131" s="3">
        <f t="shared" si="18"/>
        <v>34.343434343434339</v>
      </c>
    </row>
    <row r="132" spans="1:10" x14ac:dyDescent="0.2">
      <c r="A132" s="7" t="s">
        <v>100</v>
      </c>
      <c r="B132" s="3" t="str">
        <f>IF('Tabl. II '!B132&gt;0,'Tabl. II '!E132/'Tabl. II '!B132*100,"X")</f>
        <v>X</v>
      </c>
      <c r="C132" s="3" t="str">
        <f>IF('Tabl. II '!C132&gt;0,'Tabl. II '!F132/'Tabl. II '!C132*100,"X")</f>
        <v>X</v>
      </c>
      <c r="D132" s="3" t="s">
        <v>184</v>
      </c>
      <c r="E132" s="3" t="str">
        <f>IF('Tabl. II '!E132&gt;0,'Tabl. II '!H132/('Tabl. II '!E132/91.25),"X")</f>
        <v>X</v>
      </c>
      <c r="F132" s="3" t="str">
        <f>IF('Tabl. II '!F132&gt;0,'Tabl. II '!I132/('Tabl. II '!F132/91.25),"X")</f>
        <v>X</v>
      </c>
      <c r="G132" s="3" t="s">
        <v>184</v>
      </c>
      <c r="H132" s="3" t="str">
        <f>IF('Tabl. II '!B132&gt;0,'Tabl. II '!H132*3/'Tabl. II '!B132,"X")</f>
        <v>X</v>
      </c>
      <c r="I132" s="3" t="str">
        <f>IF('Tabl. II '!C132&gt;0,'Tabl. II '!I132*3/'Tabl. II '!C132,"X")</f>
        <v>X</v>
      </c>
      <c r="J132" s="3" t="s">
        <v>184</v>
      </c>
    </row>
    <row r="133" spans="1:10" ht="45.75" customHeight="1" thickBot="1" x14ac:dyDescent="0.25">
      <c r="A133" s="57" t="s">
        <v>158</v>
      </c>
      <c r="B133" s="59">
        <f>IF('Tabl. II '!B133&gt;0,'Tabl. II '!E133/'Tabl. II '!B133*100,"X")</f>
        <v>83.333333333333343</v>
      </c>
      <c r="C133" s="59">
        <f>IF('Tabl. II '!C133&gt;0,'Tabl. II '!F133/'Tabl. II '!C133*100,"X")</f>
        <v>100</v>
      </c>
      <c r="D133" s="59">
        <f t="shared" si="16"/>
        <v>119.99999999999999</v>
      </c>
      <c r="E133" s="23">
        <f>IF('Tabl. II '!E133&gt;0,'Tabl. II '!H133/('Tabl. II '!E133/91.25),"X")</f>
        <v>130.35714285714286</v>
      </c>
      <c r="F133" s="23">
        <f>IF('Tabl. II '!F133&gt;0,'Tabl. II '!I133/('Tabl. II '!F133/91.25),"X")</f>
        <v>104.55729166666667</v>
      </c>
      <c r="G133" s="23">
        <f t="shared" si="17"/>
        <v>80.208333333333343</v>
      </c>
      <c r="H133" s="59">
        <f>IF('Tabl. II '!B133&gt;0,'Tabl. II '!H133*3/'Tabl. II '!B133,"X")</f>
        <v>3.5714285714285716</v>
      </c>
      <c r="I133" s="59">
        <f>IF('Tabl. II '!C133&gt;0,'Tabl. II '!I133*3/'Tabl. II '!C133,"X")</f>
        <v>3.4375</v>
      </c>
      <c r="J133" s="59">
        <f t="shared" si="18"/>
        <v>96.25</v>
      </c>
    </row>
    <row r="134" spans="1:10" ht="30.75" customHeight="1" thickTop="1" thickBot="1" x14ac:dyDescent="0.25">
      <c r="A134" s="51" t="s">
        <v>101</v>
      </c>
      <c r="B134" s="53">
        <f>IF('Tabl. II '!B134&gt;0,'Tabl. II '!E134/'Tabl. II '!B134*100,"X")</f>
        <v>103.72188059469136</v>
      </c>
      <c r="C134" s="53">
        <f>IF('Tabl. II '!C134&gt;0,'Tabl. II '!F134/'Tabl. II '!C134*100,"X")</f>
        <v>98.427241345649918</v>
      </c>
      <c r="D134" s="53">
        <f t="shared" si="16"/>
        <v>94.895349738469335</v>
      </c>
      <c r="E134" s="22">
        <f>IF('Tabl. II '!E134&gt;0,'Tabl. II '!H134/('Tabl. II '!E134/91.25),"X")</f>
        <v>52.465986455918092</v>
      </c>
      <c r="F134" s="22">
        <f>IF('Tabl. II '!F134&gt;0,'Tabl. II '!I134/('Tabl. II '!F134/91.25),"X")</f>
        <v>51.668661480222873</v>
      </c>
      <c r="G134" s="22">
        <f t="shared" si="17"/>
        <v>98.480301182624032</v>
      </c>
      <c r="H134" s="53">
        <f>IF('Tabl. II '!B134&gt;0,'Tabl. II '!H134*3/'Tabl. II '!B134,"X")</f>
        <v>1.7891082024537306</v>
      </c>
      <c r="I134" s="53">
        <f>IF('Tabl. II '!C134&gt;0,'Tabl. II '!I134*3/'Tabl. II '!C134,"X")</f>
        <v>1.6719793359519721</v>
      </c>
      <c r="J134" s="53">
        <f t="shared" si="18"/>
        <v>93.453226230749024</v>
      </c>
    </row>
    <row r="135" spans="1:10" ht="27" thickTop="1" thickBot="1" x14ac:dyDescent="0.25">
      <c r="A135" s="54" t="s">
        <v>102</v>
      </c>
      <c r="B135" s="56">
        <f>IF('Tabl. II '!B135&gt;0,'Tabl. II '!E135/'Tabl. II '!B135*100,"X")</f>
        <v>96.739174294034186</v>
      </c>
      <c r="C135" s="56">
        <f>IF('Tabl. II '!C135&gt;0,'Tabl. II '!F135/'Tabl. II '!C135*100,"X")</f>
        <v>95.009493594827802</v>
      </c>
      <c r="D135" s="56">
        <f t="shared" si="16"/>
        <v>98.212016267630005</v>
      </c>
      <c r="E135" s="23">
        <f>IF('Tabl. II '!E135&gt;0,'Tabl. II '!H135/('Tabl. II '!E135/91.25),"X")</f>
        <v>67.655387274436777</v>
      </c>
      <c r="F135" s="23">
        <f>IF('Tabl. II '!F135&gt;0,'Tabl. II '!I135/('Tabl. II '!F135/91.25),"X")</f>
        <v>66.038174646139112</v>
      </c>
      <c r="G135" s="23">
        <f t="shared" si="17"/>
        <v>97.609632146901163</v>
      </c>
      <c r="H135" s="56">
        <f>IF('Tabl. II '!B135&gt;0,'Tabl. II '!H135*3/'Tabl. II '!B135,"X")</f>
        <v>2.1517565922648068</v>
      </c>
      <c r="I135" s="56">
        <f>IF('Tabl. II '!C135&gt;0,'Tabl. II '!I135*3/'Tabl. II '!C135,"X")</f>
        <v>2.0627682841829498</v>
      </c>
      <c r="J135" s="56">
        <f t="shared" si="18"/>
        <v>95.864387802888359</v>
      </c>
    </row>
    <row r="136" spans="1:10" ht="26.25" thickTop="1" x14ac:dyDescent="0.2">
      <c r="A136" s="14" t="s">
        <v>103</v>
      </c>
      <c r="B136" s="3">
        <f>IF('Tabl. II '!B136&gt;0,'Tabl. II '!E136/'Tabl. II '!B136*100,"X")</f>
        <v>114.83855650522317</v>
      </c>
      <c r="C136" s="3">
        <f>IF('Tabl. II '!C136&gt;0,'Tabl. II '!F136/'Tabl. II '!C136*100,"X")</f>
        <v>103.4819499810703</v>
      </c>
      <c r="D136" s="3">
        <f t="shared" si="16"/>
        <v>90.11080697131861</v>
      </c>
      <c r="E136" s="3">
        <f>IF('Tabl. II '!E136&gt;0,'Tabl. II '!H136/('Tabl. II '!E136/91.25),"X")</f>
        <v>147.26489818069049</v>
      </c>
      <c r="F136" s="3">
        <f>IF('Tabl. II '!F136&gt;0,'Tabl. II '!I136/('Tabl. II '!F136/91.25),"X")</f>
        <v>144.73552182755319</v>
      </c>
      <c r="G136" s="3">
        <f t="shared" si="17"/>
        <v>98.282430922517719</v>
      </c>
      <c r="H136" s="3">
        <f>IF('Tabl. II '!B136&gt;0,'Tabl. II '!H136*3/'Tabl. II '!B136,"X")</f>
        <v>5.5600071225071224</v>
      </c>
      <c r="I136" s="3">
        <f>IF('Tabl. II '!C136&gt;0,'Tabl. II '!I136*3/'Tabl. II '!C136,"X")</f>
        <v>4.9241142017237154</v>
      </c>
      <c r="J136" s="3">
        <f t="shared" si="18"/>
        <v>88.563091615309489</v>
      </c>
    </row>
    <row r="137" spans="1:10" ht="25.5" x14ac:dyDescent="0.2">
      <c r="A137" s="35" t="s">
        <v>195</v>
      </c>
      <c r="B137" s="4">
        <f>IF('Tabl. II '!B137&gt;0,'Tabl. II '!E137/'Tabl. II '!B137*100,"X")</f>
        <v>40</v>
      </c>
      <c r="C137" s="4">
        <f>IF('Tabl. II '!C137&gt;0,'Tabl. II '!F137/'Tabl. II '!C137*100,"X")</f>
        <v>62.5</v>
      </c>
      <c r="D137" s="4">
        <f t="shared" si="16"/>
        <v>156.25</v>
      </c>
      <c r="E137" s="4">
        <f>IF('Tabl. II '!E137&gt;0,'Tabl. II '!H137/('Tabl. II '!E137/91.25),"X")</f>
        <v>365</v>
      </c>
      <c r="F137" s="4">
        <f>IF('Tabl. II '!F137&gt;0,'Tabl. II '!I137/('Tabl. II '!F137/91.25),"X")</f>
        <v>346.75</v>
      </c>
      <c r="G137" s="4">
        <f t="shared" si="17"/>
        <v>95</v>
      </c>
      <c r="H137" s="4">
        <f>IF('Tabl. II '!B137&gt;0,'Tabl. II '!H137*3/'Tabl. II '!B137,"X")</f>
        <v>4.8</v>
      </c>
      <c r="I137" s="4">
        <f>IF('Tabl. II '!C137&gt;0,'Tabl. II '!I137*3/'Tabl. II '!C137,"X")</f>
        <v>7.125</v>
      </c>
      <c r="J137" s="4">
        <f t="shared" si="18"/>
        <v>148.4375</v>
      </c>
    </row>
    <row r="138" spans="1:10" x14ac:dyDescent="0.2">
      <c r="A138" s="41" t="s">
        <v>202</v>
      </c>
      <c r="B138" s="4">
        <f>IF('Tabl. II '!B138&gt;0,'Tabl. II '!E138/'Tabl. II '!B138*100,"X")</f>
        <v>94.72497745716862</v>
      </c>
      <c r="C138" s="4">
        <f>IF('Tabl. II '!C138&gt;0,'Tabl. II '!F138/'Tabl. II '!C138*100,"X")</f>
        <v>92.758974358974356</v>
      </c>
      <c r="D138" s="4">
        <f t="shared" si="16"/>
        <v>97.924514577917719</v>
      </c>
      <c r="E138" s="4">
        <f>IF('Tabl. II '!E138&gt;0,'Tabl. II '!H138/('Tabl. II '!E138/91.25),"X")</f>
        <v>146.49512137077582</v>
      </c>
      <c r="F138" s="4">
        <f>IF('Tabl. II '!F138&gt;0,'Tabl. II '!I138/('Tabl. II '!F138/91.25),"X")</f>
        <v>149.87035603715171</v>
      </c>
      <c r="G138" s="4">
        <f t="shared" si="17"/>
        <v>102.30399117376288</v>
      </c>
      <c r="H138" s="4">
        <f>IF('Tabl. II '!B138&gt;0,'Tabl. II '!H138*3/'Tabl. II '!B138,"X")</f>
        <v>4.5622182146077543</v>
      </c>
      <c r="I138" s="4">
        <f>IF('Tabl. II '!C138&gt;0,'Tabl. II '!I138*3/'Tabl. II '!C138,"X")</f>
        <v>4.5704615384615384</v>
      </c>
      <c r="J138" s="4">
        <f t="shared" si="18"/>
        <v>100.18068675074309</v>
      </c>
    </row>
    <row r="139" spans="1:10" ht="25.5" x14ac:dyDescent="0.2">
      <c r="A139" s="14" t="s">
        <v>54</v>
      </c>
      <c r="B139" s="4">
        <f>IF('Tabl. II '!B139&gt;0,'Tabl. II '!E139/'Tabl. II '!B139*100,"X")</f>
        <v>96.261330725542564</v>
      </c>
      <c r="C139" s="4">
        <f>IF('Tabl. II '!C139&gt;0,'Tabl. II '!F139/'Tabl. II '!C139*100,"X")</f>
        <v>94.598806900628801</v>
      </c>
      <c r="D139" s="4">
        <f t="shared" si="16"/>
        <v>98.272905836244988</v>
      </c>
      <c r="E139" s="4">
        <f>IF('Tabl. II '!E139&gt;0,'Tabl. II '!H139/('Tabl. II '!E139/91.25),"X")</f>
        <v>35.984082561637948</v>
      </c>
      <c r="F139" s="4">
        <f>IF('Tabl. II '!F139&gt;0,'Tabl. II '!I139/('Tabl. II '!F139/91.25),"X")</f>
        <v>36.618542400484792</v>
      </c>
      <c r="G139" s="4">
        <f t="shared" si="17"/>
        <v>101.76316802786361</v>
      </c>
      <c r="H139" s="4">
        <f>IF('Tabl. II '!B139&gt;0,'Tabl. II '!H139*3/'Tabl. II '!B139,"X")</f>
        <v>1.1388084402151428</v>
      </c>
      <c r="I139" s="4">
        <f>IF('Tabl. II '!C139&gt;0,'Tabl. II '!I139*3/'Tabl. II '!C139,"X")</f>
        <v>1.1388724673509969</v>
      </c>
      <c r="J139" s="4">
        <f t="shared" si="18"/>
        <v>100.00562229200216</v>
      </c>
    </row>
    <row r="140" spans="1:10" x14ac:dyDescent="0.2">
      <c r="A140" s="14" t="s">
        <v>50</v>
      </c>
      <c r="B140" s="3">
        <f>IF('Tabl. II '!B140&gt;0,'Tabl. II '!E140/'Tabl. II '!B140*100,"X")</f>
        <v>96.575206317001616</v>
      </c>
      <c r="C140" s="3">
        <f>IF('Tabl. II '!C140&gt;0,'Tabl. II '!F140/'Tabl. II '!C140*100,"X")</f>
        <v>95.528963275507408</v>
      </c>
      <c r="D140" s="3">
        <f t="shared" si="16"/>
        <v>98.916654614166731</v>
      </c>
      <c r="E140" s="3">
        <f>IF('Tabl. II '!E140&gt;0,'Tabl. II '!H140/('Tabl. II '!E140/91.25),"X")</f>
        <v>34.767101326869913</v>
      </c>
      <c r="F140" s="3">
        <f>IF('Tabl. II '!F140&gt;0,'Tabl. II '!I140/('Tabl. II '!F140/91.25),"X")</f>
        <v>34.009226834618815</v>
      </c>
      <c r="G140" s="3">
        <f t="shared" si="17"/>
        <v>97.820138972398681</v>
      </c>
      <c r="H140" s="3">
        <f>IF('Tabl. II '!B140&gt;0,'Tabl. II '!H140*3/'Tabl. II '!B140,"X")</f>
        <v>1.1038816384722945</v>
      </c>
      <c r="I140" s="3">
        <f>IF('Tabl. II '!C140&gt;0,'Tabl. II '!I140*3/'Tabl. II '!C140,"X")</f>
        <v>1.0681203883767789</v>
      </c>
      <c r="J140" s="3">
        <f t="shared" si="18"/>
        <v>96.760409010425519</v>
      </c>
    </row>
    <row r="141" spans="1:10" ht="25.5" x14ac:dyDescent="0.2">
      <c r="A141" s="42" t="s">
        <v>104</v>
      </c>
      <c r="B141" s="4">
        <f>IF('Tabl. II '!B141&gt;0,'Tabl. II '!E141/'Tabl. II '!B141*100,"X")</f>
        <v>97.682921505282465</v>
      </c>
      <c r="C141" s="4">
        <f>IF('Tabl. II '!C141&gt;0,'Tabl. II '!F141/'Tabl. II '!C141*100,"X")</f>
        <v>95.777329466649846</v>
      </c>
      <c r="D141" s="4">
        <f t="shared" si="16"/>
        <v>98.0492065457629</v>
      </c>
      <c r="E141" s="4">
        <f>IF('Tabl. II '!E141&gt;0,'Tabl. II '!H141/('Tabl. II '!E141/91.25),"X")</f>
        <v>38.166542831923664</v>
      </c>
      <c r="F141" s="4">
        <f>IF('Tabl. II '!F141&gt;0,'Tabl. II '!I141/('Tabl. II '!F141/91.25),"X")</f>
        <v>38.010121970484853</v>
      </c>
      <c r="G141" s="4">
        <f t="shared" si="17"/>
        <v>99.590162352069314</v>
      </c>
      <c r="H141" s="4">
        <f>IF('Tabl. II '!B141&gt;0,'Tabl. II '!H141*3/'Tabl. II '!B141,"X")</f>
        <v>1.225715969614948</v>
      </c>
      <c r="I141" s="4">
        <f>IF('Tabl. II '!C141&gt;0,'Tabl. II '!I141*3/'Tabl. II '!C141,"X")</f>
        <v>1.1968793342579751</v>
      </c>
      <c r="J141" s="4">
        <f t="shared" si="18"/>
        <v>97.647363983841075</v>
      </c>
    </row>
    <row r="142" spans="1:10" x14ac:dyDescent="0.2">
      <c r="A142" s="42" t="s">
        <v>105</v>
      </c>
      <c r="B142" s="4">
        <f>IF('Tabl. II '!B142&gt;0,'Tabl. II '!E142/'Tabl. II '!B142*100,"X")</f>
        <v>94.704982678558267</v>
      </c>
      <c r="C142" s="4">
        <f>IF('Tabl. II '!C142&gt;0,'Tabl. II '!F142/'Tabl. II '!C142*100,"X")</f>
        <v>95.21693674856246</v>
      </c>
      <c r="D142" s="4">
        <f t="shared" si="16"/>
        <v>100.5405777558102</v>
      </c>
      <c r="E142" s="4">
        <f>IF('Tabl. II '!E142&gt;0,'Tabl. II '!H142/('Tabl. II '!E142/91.25),"X")</f>
        <v>28.84714074463221</v>
      </c>
      <c r="F142" s="4">
        <f>IF('Tabl. II '!F142&gt;0,'Tabl. II '!I142/('Tabl. II '!F142/91.25),"X")</f>
        <v>28.953254061338058</v>
      </c>
      <c r="G142" s="4">
        <f t="shared" si="17"/>
        <v>100.36784691295824</v>
      </c>
      <c r="H142" s="4">
        <f>IF('Tabl. II '!B142&gt;0,'Tabl. II '!H142*3/'Tabl. II '!B142,"X")</f>
        <v>0.89818124861797011</v>
      </c>
      <c r="I142" s="4">
        <f>IF('Tabl. II '!C142&gt;0,'Tabl. II '!I142*3/'Tabl. II '!C142,"X")</f>
        <v>0.90635840897210473</v>
      </c>
      <c r="J142" s="4">
        <f t="shared" si="18"/>
        <v>100.91041316735534</v>
      </c>
    </row>
    <row r="143" spans="1:10" x14ac:dyDescent="0.2">
      <c r="A143" s="14" t="s">
        <v>106</v>
      </c>
      <c r="B143" s="4">
        <f>IF('Tabl. II '!B143&gt;0,'Tabl. II '!E143/'Tabl. II '!B143*100,"X")</f>
        <v>88.04514606973261</v>
      </c>
      <c r="C143" s="4">
        <f>IF('Tabl. II '!C143&gt;0,'Tabl. II '!F143/'Tabl. II '!C143*100,"X")</f>
        <v>90.46115561085621</v>
      </c>
      <c r="D143" s="4">
        <f t="shared" si="16"/>
        <v>102.74405762154122</v>
      </c>
      <c r="E143" s="4">
        <f>IF('Tabl. II '!E143&gt;0,'Tabl. II '!H143/('Tabl. II '!E143/91.25),"X")</f>
        <v>89.469941449974172</v>
      </c>
      <c r="F143" s="4">
        <f>IF('Tabl. II '!F143&gt;0,'Tabl. II '!I143/('Tabl. II '!F143/91.25),"X")</f>
        <v>82.863216819687537</v>
      </c>
      <c r="G143" s="4">
        <f t="shared" si="17"/>
        <v>92.615704757132661</v>
      </c>
      <c r="H143" s="4">
        <f>IF('Tabl. II '!B143&gt;0,'Tabl. II '!H143*3/'Tabl. II '!B143,"X")</f>
        <v>2.5898281853633094</v>
      </c>
      <c r="I143" s="4">
        <f>IF('Tabl. II '!C143&gt;0,'Tabl. II '!I143*3/'Tabl. II '!C143,"X")</f>
        <v>2.4644062524302046</v>
      </c>
      <c r="J143" s="4">
        <f t="shared" si="18"/>
        <v>95.15713306226489</v>
      </c>
    </row>
    <row r="144" spans="1:10" ht="25.5" x14ac:dyDescent="0.2">
      <c r="A144" s="41" t="s">
        <v>203</v>
      </c>
      <c r="B144" s="4">
        <f>IF('Tabl. II '!B144&gt;0,'Tabl. II '!E144/'Tabl. II '!B144*100,"X")</f>
        <v>80.301422203353852</v>
      </c>
      <c r="C144" s="4">
        <f>IF('Tabl. II '!C144&gt;0,'Tabl. II '!F144/'Tabl. II '!C144*100,"X")</f>
        <v>88.114821516696821</v>
      </c>
      <c r="D144" s="4">
        <f t="shared" si="16"/>
        <v>109.73008833337531</v>
      </c>
      <c r="E144" s="4">
        <f>IF('Tabl. II '!E144&gt;0,'Tabl. II '!H144/('Tabl. II '!E144/91.25),"X")</f>
        <v>106.94075469204336</v>
      </c>
      <c r="F144" s="4">
        <f>IF('Tabl. II '!F144&gt;0,'Tabl. II '!I144/('Tabl. II '!F144/91.25),"X")</f>
        <v>107.42934985531598</v>
      </c>
      <c r="G144" s="4">
        <f t="shared" si="17"/>
        <v>100.45688396783773</v>
      </c>
      <c r="H144" s="4">
        <f>IF('Tabl. II '!B144&gt;0,'Tabl. II '!H144*3/'Tabl. II '!B144,"X")</f>
        <v>2.8232859265548718</v>
      </c>
      <c r="I144" s="4">
        <f>IF('Tabl. II '!C144&gt;0,'Tabl. II '!I144*3/'Tabl. II '!C144,"X")</f>
        <v>3.1121483796677083</v>
      </c>
      <c r="J144" s="4">
        <f t="shared" si="18"/>
        <v>110.23142751486463</v>
      </c>
    </row>
    <row r="145" spans="1:10" x14ac:dyDescent="0.2">
      <c r="A145" s="7" t="s">
        <v>107</v>
      </c>
      <c r="B145" s="4">
        <f>IF('Tabl. II '!B145&gt;0,'Tabl. II '!E145/'Tabl. II '!B145*100,"X")</f>
        <v>71.266002844950222</v>
      </c>
      <c r="C145" s="4">
        <f>IF('Tabl. II '!C145&gt;0,'Tabl. II '!F145/'Tabl. II '!C145*100,"X")</f>
        <v>82.937062937062933</v>
      </c>
      <c r="D145" s="4">
        <f t="shared" si="16"/>
        <v>116.37675697555935</v>
      </c>
      <c r="E145" s="4">
        <f>IF('Tabl. II '!E145&gt;0,'Tabl. II '!H145/('Tabl. II '!E145/91.25),"X")</f>
        <v>108.37075848303392</v>
      </c>
      <c r="F145" s="4">
        <f>IF('Tabl. II '!F145&gt;0,'Tabl. II '!I145/('Tabl. II '!F145/91.25),"X")</f>
        <v>100.79047217537942</v>
      </c>
      <c r="G145" s="4">
        <f t="shared" si="17"/>
        <v>93.005229073079491</v>
      </c>
      <c r="H145" s="4">
        <f>IF('Tabl. II '!B145&gt;0,'Tabl. II '!H145*3/'Tabl. II '!B145,"X")</f>
        <v>2.539118065433855</v>
      </c>
      <c r="I145" s="4">
        <f>IF('Tabl. II '!C145&gt;0,'Tabl. II '!I145*3/'Tabl. II '!C145,"X")</f>
        <v>2.7482517482517483</v>
      </c>
      <c r="J145" s="4">
        <f t="shared" si="18"/>
        <v>108.23646941294</v>
      </c>
    </row>
    <row r="146" spans="1:10" ht="26.25" thickBot="1" x14ac:dyDescent="0.25">
      <c r="A146" s="57" t="s">
        <v>22</v>
      </c>
      <c r="B146" s="59">
        <f>IF('Tabl. II '!B146&gt;0,'Tabl. II '!E146/'Tabl. II '!B146*100,"X")</f>
        <v>106.71315999149844</v>
      </c>
      <c r="C146" s="59">
        <f>IF('Tabl. II '!C146&gt;0,'Tabl. II '!F146/'Tabl. II '!C146*100,"X")</f>
        <v>99.559781586435605</v>
      </c>
      <c r="D146" s="59">
        <f t="shared" si="16"/>
        <v>93.296629576302749</v>
      </c>
      <c r="E146" s="23">
        <f>IF('Tabl. II '!E146&gt;0,'Tabl. II '!H146/('Tabl. II '!E146/91.25),"X")</f>
        <v>48.529177830564251</v>
      </c>
      <c r="F146" s="23">
        <f>IF('Tabl. II '!F146&gt;0,'Tabl. II '!I146/('Tabl. II '!F146/91.25),"X")</f>
        <v>46.70124599110644</v>
      </c>
      <c r="G146" s="23">
        <f t="shared" si="17"/>
        <v>96.233334416173534</v>
      </c>
      <c r="H146" s="59">
        <f>IF('Tabl. II '!B146&gt;0,'Tabl. II '!H146*3/'Tabl. II '!B146,"X")</f>
        <v>1.7025869319744269</v>
      </c>
      <c r="I146" s="59">
        <f>IF('Tabl. II '!C146&gt;0,'Tabl. II '!I146*3/'Tabl. II '!C146,"X")</f>
        <v>1.528624389267603</v>
      </c>
      <c r="J146" s="59">
        <f t="shared" si="18"/>
        <v>89.78245753918209</v>
      </c>
    </row>
    <row r="147" spans="1:10" ht="13.5" thickTop="1" x14ac:dyDescent="0.2">
      <c r="A147" s="7" t="s">
        <v>109</v>
      </c>
      <c r="B147" s="3">
        <f>IF('Tabl. II '!B147&gt;0,'Tabl. II '!E147/'Tabl. II '!B147*100,"X")</f>
        <v>87.725353861435309</v>
      </c>
      <c r="C147" s="3">
        <f>IF('Tabl. II '!C147&gt;0,'Tabl. II '!F147/'Tabl. II '!C147*100,"X")</f>
        <v>88.201618778287028</v>
      </c>
      <c r="D147" s="3">
        <f t="shared" si="16"/>
        <v>100.54290452632884</v>
      </c>
      <c r="E147" s="3">
        <f>IF('Tabl. II '!E147&gt;0,'Tabl. II '!H147/('Tabl. II '!E147/91.25),"X")</f>
        <v>209.1347092875138</v>
      </c>
      <c r="F147" s="3">
        <f>IF('Tabl. II '!F147&gt;0,'Tabl. II '!I147/('Tabl. II '!F147/91.25),"X")</f>
        <v>202.5545733313389</v>
      </c>
      <c r="G147" s="3">
        <f t="shared" si="17"/>
        <v>96.853637553234321</v>
      </c>
      <c r="H147" s="3">
        <f>IF('Tabl. II '!B147&gt;0,'Tabl. II '!H147*3/'Tabl. II '!B147,"X")</f>
        <v>6.0316985348894958</v>
      </c>
      <c r="I147" s="3">
        <f>IF('Tabl. II '!C147&gt;0,'Tabl. II '!I147*3/'Tabl. II '!C147,"X")</f>
        <v>5.8736354823351249</v>
      </c>
      <c r="J147" s="3">
        <f t="shared" si="18"/>
        <v>97.379460335424952</v>
      </c>
    </row>
    <row r="148" spans="1:10" x14ac:dyDescent="0.2">
      <c r="A148" s="7" t="s">
        <v>204</v>
      </c>
      <c r="B148" s="3">
        <f>IF('Tabl. II '!B148&gt;0,'Tabl. II '!E148/'Tabl. II '!B148*100,"X")</f>
        <v>91.666666666666657</v>
      </c>
      <c r="C148" s="3">
        <f>IF('Tabl. II '!C148&gt;0,'Tabl. II '!F148/'Tabl. II '!C148*100,"X")</f>
        <v>100</v>
      </c>
      <c r="D148" s="3">
        <f t="shared" si="16"/>
        <v>109.09090909090911</v>
      </c>
      <c r="E148" s="3">
        <f>IF('Tabl. II '!E148&gt;0,'Tabl. II '!H148/('Tabl. II '!E148/91.25),"X")</f>
        <v>717.55681818181813</v>
      </c>
      <c r="F148" s="3">
        <f>IF('Tabl. II '!F148&gt;0,'Tabl. II '!I148/('Tabl. II '!F148/91.25),"X")</f>
        <v>730</v>
      </c>
      <c r="G148" s="3">
        <f t="shared" si="17"/>
        <v>101.73410404624278</v>
      </c>
      <c r="H148" s="3">
        <f>IF('Tabl. II '!B148&gt;0,'Tabl. II '!H148*3/'Tabl. II '!B148,"X")</f>
        <v>21.625</v>
      </c>
      <c r="I148" s="3">
        <f>IF('Tabl. II '!C148&gt;0,'Tabl. II '!I148*3/'Tabl. II '!C148,"X")</f>
        <v>24</v>
      </c>
      <c r="J148" s="3">
        <f t="shared" si="18"/>
        <v>110.98265895953757</v>
      </c>
    </row>
    <row r="149" spans="1:10" x14ac:dyDescent="0.2">
      <c r="A149" s="7" t="s">
        <v>110</v>
      </c>
      <c r="B149" s="3">
        <f>IF('Tabl. II '!B149&gt;0,'Tabl. II '!E149/'Tabl. II '!B149*100,"X")</f>
        <v>87.701629082738137</v>
      </c>
      <c r="C149" s="3">
        <f>IF('Tabl. II '!C149&gt;0,'Tabl. II '!F149/'Tabl. II '!C149*100,"X")</f>
        <v>86.216360668525283</v>
      </c>
      <c r="D149" s="3">
        <f t="shared" si="16"/>
        <v>98.306452879214319</v>
      </c>
      <c r="E149" s="3">
        <f>IF('Tabl. II '!E149&gt;0,'Tabl. II '!H149/('Tabl. II '!E149/91.25),"X")</f>
        <v>137.59766893901269</v>
      </c>
      <c r="F149" s="3">
        <f>IF('Tabl. II '!F149&gt;0,'Tabl. II '!I149/('Tabl. II '!F149/91.25),"X")</f>
        <v>130.79701767613301</v>
      </c>
      <c r="G149" s="3">
        <f t="shared" si="17"/>
        <v>95.057582504617912</v>
      </c>
      <c r="H149" s="3">
        <f>IF('Tabl. II '!B149&gt;0,'Tabl. II '!H149*3/'Tabl. II '!B149,"X")</f>
        <v>3.9674103201990207</v>
      </c>
      <c r="I149" s="3">
        <f>IF('Tabl. II '!C149&gt;0,'Tabl. II '!I149*3/'Tabl. II '!C149,"X")</f>
        <v>3.7074551836711112</v>
      </c>
      <c r="J149" s="3">
        <f t="shared" si="18"/>
        <v>93.44773755302252</v>
      </c>
    </row>
    <row r="150" spans="1:10" x14ac:dyDescent="0.2">
      <c r="A150" s="7" t="s">
        <v>111</v>
      </c>
      <c r="B150" s="3">
        <f>IF('Tabl. II '!B150&gt;0,'Tabl. II '!E150/'Tabl. II '!B150*100,"X")</f>
        <v>121.76054817477646</v>
      </c>
      <c r="C150" s="3">
        <f>IF('Tabl. II '!C150&gt;0,'Tabl. II '!F150/'Tabl. II '!C150*100,"X")</f>
        <v>106.31087319781084</v>
      </c>
      <c r="D150" s="3">
        <f t="shared" si="16"/>
        <v>87.311427873346148</v>
      </c>
      <c r="E150" s="3">
        <f>IF('Tabl. II '!E150&gt;0,'Tabl. II '!H150/('Tabl. II '!E150/91.25),"X")</f>
        <v>27.367316524939547</v>
      </c>
      <c r="F150" s="3">
        <f>IF('Tabl. II '!F150&gt;0,'Tabl. II '!I150/('Tabl. II '!F150/91.25),"X")</f>
        <v>18.314405489558929</v>
      </c>
      <c r="G150" s="3">
        <f t="shared" si="17"/>
        <v>66.92072082722909</v>
      </c>
      <c r="H150" s="3">
        <f>IF('Tabl. II '!B150&gt;0,'Tabl. II '!H150*3/'Tabl. II '!B150,"X")</f>
        <v>1.0955373574189342</v>
      </c>
      <c r="I150" s="3">
        <f>IF('Tabl. II '!C150&gt;0,'Tabl. II '!I150*3/'Tabl. II '!C150,"X")</f>
        <v>0.64011630894042404</v>
      </c>
      <c r="J150" s="3">
        <f t="shared" si="18"/>
        <v>58.429436897389444</v>
      </c>
    </row>
    <row r="151" spans="1:10" ht="24.75" customHeight="1" x14ac:dyDescent="0.2">
      <c r="A151" s="11" t="s">
        <v>112</v>
      </c>
      <c r="B151" s="4">
        <f>IF('Tabl. II '!B151&gt;0,'Tabl. II '!E151/'Tabl. II '!B151*100,"X")</f>
        <v>144.35656664131216</v>
      </c>
      <c r="C151" s="4">
        <f>IF('Tabl. II '!C151&gt;0,'Tabl. II '!F151/'Tabl. II '!C151*100,"X")</f>
        <v>106.18581191849108</v>
      </c>
      <c r="D151" s="4">
        <f t="shared" si="16"/>
        <v>73.558005977195833</v>
      </c>
      <c r="E151" s="4">
        <f>IF('Tabl. II '!E151&gt;0,'Tabl. II '!H151/('Tabl. II '!E151/91.25),"X")</f>
        <v>21.467630480883585</v>
      </c>
      <c r="F151" s="4">
        <f>IF('Tabl. II '!F151&gt;0,'Tabl. II '!I151/('Tabl. II '!F151/91.25),"X")</f>
        <v>9.6547679578441343</v>
      </c>
      <c r="G151" s="4">
        <f t="shared" si="17"/>
        <v>44.973607899770194</v>
      </c>
      <c r="H151" s="4">
        <f>IF('Tabl. II '!B151&gt;0,'Tabl. II '!H151*3/'Tabl. II '!B151,"X")</f>
        <v>1.0188471551160774</v>
      </c>
      <c r="I151" s="4">
        <f>IF('Tabl. II '!C151&gt;0,'Tabl. II '!I151*3/'Tabl. II '!C151,"X")</f>
        <v>0.33705184914684211</v>
      </c>
      <c r="J151" s="4">
        <f t="shared" si="18"/>
        <v>33.081689187073572</v>
      </c>
    </row>
    <row r="152" spans="1:10" x14ac:dyDescent="0.2">
      <c r="A152" s="7" t="s">
        <v>113</v>
      </c>
      <c r="B152" s="3">
        <f>IF('Tabl. II '!B152&gt;0,'Tabl. II '!E152/'Tabl. II '!B152*100,"X")</f>
        <v>96.85632673622834</v>
      </c>
      <c r="C152" s="3">
        <f>IF('Tabl. II '!C152&gt;0,'Tabl. II '!F152/'Tabl. II '!C152*100,"X")</f>
        <v>92.668220170403174</v>
      </c>
      <c r="D152" s="3">
        <f t="shared" si="16"/>
        <v>95.675959736496353</v>
      </c>
      <c r="E152" s="3">
        <f>IF('Tabl. II '!E152&gt;0,'Tabl. II '!H152/('Tabl. II '!E152/91.25),"X")</f>
        <v>98.811292749998614</v>
      </c>
      <c r="F152" s="3">
        <f>IF('Tabl. II '!F152&gt;0,'Tabl. II '!I152/('Tabl. II '!F152/91.25),"X")</f>
        <v>101.01499294679149</v>
      </c>
      <c r="G152" s="3">
        <f t="shared" si="17"/>
        <v>102.23021087515619</v>
      </c>
      <c r="H152" s="3">
        <f>IF('Tabl. II '!B152&gt;0,'Tabl. II '!H152*3/'Tabl. II '!B152,"X")</f>
        <v>3.1464653772568689</v>
      </c>
      <c r="I152" s="3">
        <f>IF('Tabl. II '!C152&gt;0,'Tabl. II '!I152*3/'Tabl. II '!C152,"X")</f>
        <v>3.0775494598043824</v>
      </c>
      <c r="J152" s="3">
        <f t="shared" si="18"/>
        <v>97.809735395449735</v>
      </c>
    </row>
    <row r="153" spans="1:10" x14ac:dyDescent="0.2">
      <c r="A153" s="7" t="s">
        <v>114</v>
      </c>
      <c r="B153" s="3">
        <f>IF('Tabl. II '!B153&gt;0,'Tabl. II '!E153/'Tabl. II '!B153*100,"X")</f>
        <v>88.841337771437637</v>
      </c>
      <c r="C153" s="3">
        <f>IF('Tabl. II '!C153&gt;0,'Tabl. II '!F153/'Tabl. II '!C153*100,"X")</f>
        <v>88.139029688631439</v>
      </c>
      <c r="D153" s="3">
        <f t="shared" si="16"/>
        <v>99.209480518389952</v>
      </c>
      <c r="E153" s="3">
        <f>IF('Tabl. II '!E153&gt;0,'Tabl. II '!H153/('Tabl. II '!E153/91.25),"X")</f>
        <v>98.103925066904551</v>
      </c>
      <c r="F153" s="3">
        <f>IF('Tabl. II '!F153&gt;0,'Tabl. II '!I153/('Tabl. II '!F153/91.25),"X")</f>
        <v>97.757147551758123</v>
      </c>
      <c r="G153" s="3">
        <f t="shared" si="17"/>
        <v>99.64652024380274</v>
      </c>
      <c r="H153" s="3">
        <f>IF('Tabl. II '!B153&gt;0,'Tabl. II '!H153*3/'Tabl. II '!B153,"X")</f>
        <v>2.865430337612934</v>
      </c>
      <c r="I153" s="3">
        <f>IF('Tabl. II '!C153&gt;0,'Tabl. II '!I153*3/'Tabl. II '!C153,"X")</f>
        <v>2.8327299058653148</v>
      </c>
      <c r="J153" s="3">
        <f t="shared" si="18"/>
        <v>98.858795088528993</v>
      </c>
    </row>
    <row r="154" spans="1:10" ht="12.75" customHeight="1" x14ac:dyDescent="0.2">
      <c r="A154" s="7" t="s">
        <v>69</v>
      </c>
      <c r="B154" s="3">
        <f>IF('Tabl. II '!B154&gt;0,'Tabl. II '!E154/'Tabl. II '!B154*100,"X")</f>
        <v>137.5</v>
      </c>
      <c r="C154" s="3">
        <f>IF('Tabl. II '!C154&gt;0,'Tabl. II '!F154/'Tabl. II '!C154*100,"X")</f>
        <v>95</v>
      </c>
      <c r="D154" s="3">
        <f t="shared" si="16"/>
        <v>69.090909090909093</v>
      </c>
      <c r="E154" s="3">
        <f>IF('Tabl. II '!E154&gt;0,'Tabl. II '!H154/('Tabl. II '!E154/91.25),"X")</f>
        <v>91.25</v>
      </c>
      <c r="F154" s="3">
        <f>IF('Tabl. II '!F154&gt;0,'Tabl. II '!I154/('Tabl. II '!F154/91.25),"X")</f>
        <v>52.828947368421055</v>
      </c>
      <c r="G154" s="3">
        <f t="shared" si="17"/>
        <v>57.894736842105267</v>
      </c>
      <c r="H154" s="3">
        <f>IF('Tabl. II '!B154&gt;0,'Tabl. II '!H154*3/'Tabl. II '!B154,"X")</f>
        <v>4.125</v>
      </c>
      <c r="I154" s="3">
        <f>IF('Tabl. II '!C154&gt;0,'Tabl. II '!I154*3/'Tabl. II '!C154,"X")</f>
        <v>1.65</v>
      </c>
      <c r="J154" s="3">
        <f t="shared" si="18"/>
        <v>40</v>
      </c>
    </row>
    <row r="155" spans="1:10" x14ac:dyDescent="0.2">
      <c r="A155" s="7" t="s">
        <v>115</v>
      </c>
      <c r="B155" s="3">
        <f>IF('Tabl. II '!B155&gt;0,'Tabl. II '!E155/'Tabl. II '!B155*100,"X")</f>
        <v>102.82389701008614</v>
      </c>
      <c r="C155" s="3">
        <f>IF('Tabl. II '!C155&gt;0,'Tabl. II '!F155/'Tabl. II '!C155*100,"X")</f>
        <v>99.223617124663662</v>
      </c>
      <c r="D155" s="3">
        <f t="shared" si="16"/>
        <v>96.498596153120602</v>
      </c>
      <c r="E155" s="3">
        <f>IF('Tabl. II '!E155&gt;0,'Tabl. II '!H155/('Tabl. II '!E155/91.25),"X")</f>
        <v>19.876456430585343</v>
      </c>
      <c r="F155" s="3">
        <f>IF('Tabl. II '!F155&gt;0,'Tabl. II '!I155/('Tabl. II '!F155/91.25),"X")</f>
        <v>23.080427897061064</v>
      </c>
      <c r="G155" s="3">
        <f t="shared" si="17"/>
        <v>116.11942992788966</v>
      </c>
      <c r="H155" s="3">
        <f>IF('Tabl. II '!B155&gt;0,'Tabl. II '!H155*3/'Tabl. II '!B155,"X")</f>
        <v>0.67192593170760717</v>
      </c>
      <c r="I155" s="3">
        <f>IF('Tabl. II '!C155&gt;0,'Tabl. II '!I155*3/'Tabl. II '!C155,"X")</f>
        <v>0.7529173284596361</v>
      </c>
      <c r="J155" s="3">
        <f t="shared" si="18"/>
        <v>112.05361974142008</v>
      </c>
    </row>
    <row r="156" spans="1:10" x14ac:dyDescent="0.2">
      <c r="A156" s="7" t="s">
        <v>116</v>
      </c>
      <c r="B156" s="3">
        <f>IF('Tabl. II '!B156&gt;0,'Tabl. II '!E156/'Tabl. II '!B156*100,"X")</f>
        <v>96.039603960396036</v>
      </c>
      <c r="C156" s="3">
        <f>IF('Tabl. II '!C156&gt;0,'Tabl. II '!F156/'Tabl. II '!C156*100,"X")</f>
        <v>98.34905660377359</v>
      </c>
      <c r="D156" s="3">
        <f t="shared" si="16"/>
        <v>102.40468780392921</v>
      </c>
      <c r="E156" s="3">
        <f>IF('Tabl. II '!E156&gt;0,'Tabl. II '!H156/('Tabl. II '!E156/91.25),"X")</f>
        <v>23.98840206185567</v>
      </c>
      <c r="F156" s="3">
        <f>IF('Tabl. II '!F156&gt;0,'Tabl. II '!I156/('Tabl. II '!F156/91.25),"X")</f>
        <v>17.943645083932854</v>
      </c>
      <c r="G156" s="3">
        <f t="shared" si="17"/>
        <v>74.801335402266432</v>
      </c>
      <c r="H156" s="3">
        <f>IF('Tabl. II '!B156&gt;0,'Tabl. II '!H156*3/'Tabl. II '!B156,"X")</f>
        <v>0.75742574257425743</v>
      </c>
      <c r="I156" s="3">
        <f>IF('Tabl. II '!C156&gt;0,'Tabl. II '!I156*3/'Tabl. II '!C156,"X")</f>
        <v>0.58018867924528306</v>
      </c>
      <c r="J156" s="3">
        <f t="shared" si="18"/>
        <v>76.60007399186091</v>
      </c>
    </row>
    <row r="157" spans="1:10" x14ac:dyDescent="0.2">
      <c r="A157" s="140" t="s">
        <v>108</v>
      </c>
      <c r="B157" s="140"/>
      <c r="C157" s="140"/>
      <c r="D157" s="140"/>
      <c r="E157" s="140"/>
      <c r="F157" s="140"/>
      <c r="G157" s="140"/>
      <c r="H157" s="140"/>
      <c r="I157" s="140"/>
    </row>
    <row r="158" spans="1:10" ht="26.25" thickBot="1" x14ac:dyDescent="0.25">
      <c r="A158" s="57" t="s">
        <v>117</v>
      </c>
      <c r="B158" s="59">
        <f>IF('Tabl. II '!B158&gt;0,'Tabl. II '!E158/'Tabl. II '!B158*100,"X")</f>
        <v>97.626706289595717</v>
      </c>
      <c r="C158" s="59">
        <f>IF('Tabl. II '!C158&gt;0,'Tabl. II '!F158/'Tabl. II '!C158*100,"X")</f>
        <v>95.460536934416524</v>
      </c>
      <c r="D158" s="59">
        <f t="shared" ref="D158:D178" si="19">C158*100/B158</f>
        <v>97.781171323394275</v>
      </c>
      <c r="E158" s="23">
        <f>IF('Tabl. II '!E158&gt;0,'Tabl. II '!H158/('Tabl. II '!E158/91.25),"X")</f>
        <v>50.592530725338193</v>
      </c>
      <c r="F158" s="23">
        <f>IF('Tabl. II '!F158&gt;0,'Tabl. II '!I158/('Tabl. II '!F158/91.25),"X")</f>
        <v>50.114536513885561</v>
      </c>
      <c r="G158" s="23">
        <f t="shared" ref="G158:G178" si="20">F158*100/E158</f>
        <v>99.055207943544829</v>
      </c>
      <c r="H158" s="59">
        <f>IF('Tabl. II '!B158&gt;0,'Tabl. II '!H158*3/'Tabl. II '!B158,"X")</f>
        <v>1.6238407027627195</v>
      </c>
      <c r="I158" s="59">
        <f>IF('Tabl. II '!C158&gt;0,'Tabl. II '!I158*3/'Tabl. II '!C158,"X")</f>
        <v>1.5728089524936784</v>
      </c>
      <c r="J158" s="59">
        <f t="shared" ref="J158:J178" si="21">I158*100/H158</f>
        <v>96.857342584022035</v>
      </c>
    </row>
    <row r="159" spans="1:10" ht="13.5" thickTop="1" x14ac:dyDescent="0.2">
      <c r="A159" s="7" t="s">
        <v>118</v>
      </c>
      <c r="B159" s="3">
        <f>IF('Tabl. II '!B159&gt;0,'Tabl. II '!E159/'Tabl. II '!B159*100,"X")</f>
        <v>95.874239739476081</v>
      </c>
      <c r="C159" s="3">
        <f>IF('Tabl. II '!C159&gt;0,'Tabl. II '!F159/'Tabl. II '!C159*100,"X")</f>
        <v>91.088941085308861</v>
      </c>
      <c r="D159" s="3">
        <f t="shared" si="19"/>
        <v>95.008775384117186</v>
      </c>
      <c r="E159" s="3">
        <f>IF('Tabl. II '!E159&gt;0,'Tabl. II '!H159/('Tabl. II '!E159/91.25),"X")</f>
        <v>149.93496965458678</v>
      </c>
      <c r="F159" s="3">
        <f>IF('Tabl. II '!F159&gt;0,'Tabl. II '!I159/('Tabl. II '!F159/91.25),"X")</f>
        <v>150.56723024164606</v>
      </c>
      <c r="G159" s="3">
        <f t="shared" si="20"/>
        <v>100.42168987562799</v>
      </c>
      <c r="H159" s="19">
        <f>IF('Tabl. II '!B159&gt;0,'Tabl. II '!H159*3/'Tabl. II '!B159,"X")</f>
        <v>4.7259949236147696</v>
      </c>
      <c r="I159" s="19">
        <f>IF('Tabl. II '!C159&gt;0,'Tabl. II '!I159*3/'Tabl. II '!C159,"X")</f>
        <v>4.5090442405017317</v>
      </c>
      <c r="J159" s="19">
        <f t="shared" si="21"/>
        <v>95.409417770870164</v>
      </c>
    </row>
    <row r="160" spans="1:10" x14ac:dyDescent="0.2">
      <c r="A160" s="7" t="s">
        <v>119</v>
      </c>
      <c r="B160" s="3">
        <f>IF('Tabl. II '!B160&gt;0,'Tabl. II '!E160/'Tabl. II '!B160*100,"X")</f>
        <v>98.647602190386635</v>
      </c>
      <c r="C160" s="3">
        <f>IF('Tabl. II '!C160&gt;0,'Tabl. II '!F160/'Tabl. II '!C160*100,"X")</f>
        <v>93.718822638355661</v>
      </c>
      <c r="D160" s="3">
        <f t="shared" si="19"/>
        <v>95.003649918911776</v>
      </c>
      <c r="E160" s="3">
        <f>IF('Tabl. II '!E160&gt;0,'Tabl. II '!H160/('Tabl. II '!E160/91.25),"X")</f>
        <v>79.047176820208023</v>
      </c>
      <c r="F160" s="3">
        <f>IF('Tabl. II '!F160&gt;0,'Tabl. II '!I160/('Tabl. II '!F160/91.25),"X")</f>
        <v>77.202931668710292</v>
      </c>
      <c r="G160" s="3">
        <f t="shared" si="20"/>
        <v>97.666905731886601</v>
      </c>
      <c r="H160" s="19">
        <f>IF('Tabl. II '!B160&gt;0,'Tabl. II '!H160*3/'Tabl. II '!B160,"X")</f>
        <v>2.5636650257204492</v>
      </c>
      <c r="I160" s="19">
        <f>IF('Tabl. II '!C160&gt;0,'Tabl. II '!I160*3/'Tabl. II '!C160,"X")</f>
        <v>2.3787510773329155</v>
      </c>
      <c r="J160" s="19">
        <f t="shared" si="21"/>
        <v>92.787125208155118</v>
      </c>
    </row>
    <row r="161" spans="1:10" x14ac:dyDescent="0.2">
      <c r="A161" s="7" t="s">
        <v>120</v>
      </c>
      <c r="B161" s="3">
        <f>IF('Tabl. II '!B161&gt;0,'Tabl. II '!E161/'Tabl. II '!B161*100,"X")</f>
        <v>88.48715004857371</v>
      </c>
      <c r="C161" s="3">
        <f>IF('Tabl. II '!C161&gt;0,'Tabl. II '!F161/'Tabl. II '!C161*100,"X")</f>
        <v>86.370945913672045</v>
      </c>
      <c r="D161" s="3">
        <f t="shared" si="19"/>
        <v>97.608461642464462</v>
      </c>
      <c r="E161" s="3">
        <f>IF('Tabl. II '!E161&gt;0,'Tabl. II '!H161/('Tabl. II '!E161/91.25),"X")</f>
        <v>117.81426532526898</v>
      </c>
      <c r="F161" s="3">
        <f>IF('Tabl. II '!F161&gt;0,'Tabl. II '!I161/('Tabl. II '!F161/91.25),"X")</f>
        <v>116.22949195347209</v>
      </c>
      <c r="G161" s="3">
        <f t="shared" si="20"/>
        <v>98.654854429197059</v>
      </c>
      <c r="H161" s="19">
        <f>IF('Tabl. II '!B161&gt;0,'Tabl. II '!H161*3/'Tabl. II '!B161,"X")</f>
        <v>3.4274132297094408</v>
      </c>
      <c r="I161" s="19">
        <f>IF('Tabl. II '!C161&gt;0,'Tabl. II '!I161*3/'Tabl. II '!C161,"X")</f>
        <v>3.3004442180011782</v>
      </c>
      <c r="J161" s="19">
        <f t="shared" si="21"/>
        <v>96.295485743951957</v>
      </c>
    </row>
    <row r="162" spans="1:10" ht="25.5" x14ac:dyDescent="0.2">
      <c r="A162" s="7" t="s">
        <v>121</v>
      </c>
      <c r="B162" s="3">
        <f>IF('Tabl. II '!B162&gt;0,'Tabl. II '!E162/'Tabl. II '!B162*100,"X")</f>
        <v>11924.038461538461</v>
      </c>
      <c r="C162" s="3" t="str">
        <f>IF('Tabl. II '!C162&gt;0,'Tabl. II '!F162/'Tabl. II '!C162*100,"X")</f>
        <v>X</v>
      </c>
      <c r="D162" s="3" t="s">
        <v>184</v>
      </c>
      <c r="E162" s="3">
        <f>IF('Tabl. II '!E162&gt;0,'Tabl. II '!H162/('Tabl. II '!E162/91.25),"X")</f>
        <v>38.866422062736873</v>
      </c>
      <c r="F162" s="3" t="str">
        <f>IF('Tabl. II '!F162&gt;0,'Tabl. II '!I162/('Tabl. II '!F162/91.25),"X")</f>
        <v>X</v>
      </c>
      <c r="G162" s="3" t="s">
        <v>184</v>
      </c>
      <c r="H162" s="19">
        <f>IF('Tabl. II '!B162&gt;0,'Tabl. II '!H162*3/'Tabl. II '!B162,"X")</f>
        <v>152.36538461538461</v>
      </c>
      <c r="I162" s="19" t="str">
        <f>IF('Tabl. II '!C162&gt;0,'Tabl. II '!I162*3/'Tabl. II '!C162,"X")</f>
        <v>X</v>
      </c>
      <c r="J162" s="19" t="s">
        <v>184</v>
      </c>
    </row>
    <row r="163" spans="1:10" ht="25.5" x14ac:dyDescent="0.2">
      <c r="A163" s="18" t="s">
        <v>187</v>
      </c>
      <c r="B163" s="4">
        <f>IF('Tabl. II '!B163&gt;0,'Tabl. II '!E163/'Tabl. II '!B163*100,"X")</f>
        <v>12480</v>
      </c>
      <c r="C163" s="4" t="str">
        <f>IF('Tabl. II '!C163&gt;0,'Tabl. II '!F163/'Tabl. II '!C163*100,"X")</f>
        <v>X</v>
      </c>
      <c r="D163" s="4" t="s">
        <v>184</v>
      </c>
      <c r="E163" s="4">
        <f>IF('Tabl. II '!E163&gt;0,'Tabl. II '!H163/('Tabl. II '!E163/91.25),"X")</f>
        <v>31.229077635327634</v>
      </c>
      <c r="F163" s="4" t="str">
        <f>IF('Tabl. II '!F163&gt;0,'Tabl. II '!I163/('Tabl. II '!F163/91.25),"X")</f>
        <v>X</v>
      </c>
      <c r="G163" s="4" t="s">
        <v>184</v>
      </c>
      <c r="H163" s="36">
        <f>IF('Tabl. II '!B163&gt;0,'Tabl. II '!H163*3/'Tabl. II '!B163,"X")</f>
        <v>128.13333333333333</v>
      </c>
      <c r="I163" s="36" t="str">
        <f>IF('Tabl. II '!C163&gt;0,'Tabl. II '!I163*3/'Tabl. II '!C163,"X")</f>
        <v>X</v>
      </c>
      <c r="J163" s="36" t="s">
        <v>184</v>
      </c>
    </row>
    <row r="164" spans="1:10" x14ac:dyDescent="0.2">
      <c r="A164" s="18" t="s">
        <v>188</v>
      </c>
      <c r="B164" s="4">
        <f>IF('Tabl. II '!B164&gt;0,'Tabl. II '!E164/'Tabl. II '!B164*100,"X")</f>
        <v>11500</v>
      </c>
      <c r="C164" s="4" t="str">
        <f>IF('Tabl. II '!C164&gt;0,'Tabl. II '!F164/'Tabl. II '!C164*100,"X")</f>
        <v>X</v>
      </c>
      <c r="D164" s="4" t="s">
        <v>184</v>
      </c>
      <c r="E164" s="4">
        <f>IF('Tabl. II '!E164&gt;0,'Tabl. II '!H164/('Tabl. II '!E164/91.25),"X")</f>
        <v>45.187914517317608</v>
      </c>
      <c r="F164" s="4" t="str">
        <f>IF('Tabl. II '!F164&gt;0,'Tabl. II '!I164/('Tabl. II '!F164/91.25),"X")</f>
        <v>X</v>
      </c>
      <c r="G164" s="4" t="s">
        <v>184</v>
      </c>
      <c r="H164" s="36">
        <f>IF('Tabl. II '!B164&gt;0,'Tabl. II '!H164*3/'Tabl. II '!B164,"X")</f>
        <v>170.84745762711864</v>
      </c>
      <c r="I164" s="36" t="str">
        <f>IF('Tabl. II '!C164&gt;0,'Tabl. II '!I164*3/'Tabl. II '!C164,"X")</f>
        <v>X</v>
      </c>
      <c r="J164" s="36" t="s">
        <v>184</v>
      </c>
    </row>
    <row r="165" spans="1:10" x14ac:dyDescent="0.2">
      <c r="A165" s="8" t="s">
        <v>206</v>
      </c>
      <c r="B165" s="3">
        <f>IF('Tabl. II '!B165&gt;0,'Tabl. II '!E165/'Tabl. II '!B165*100,"X")</f>
        <v>154.9619771863118</v>
      </c>
      <c r="C165" s="3" t="str">
        <f>IF('Tabl. II '!C165&gt;0,'Tabl. II '!F165/'Tabl. II '!C165*100,"X")</f>
        <v>X</v>
      </c>
      <c r="D165" s="3" t="s">
        <v>184</v>
      </c>
      <c r="E165" s="3">
        <f>IF('Tabl. II '!E165&gt;0,'Tabl. II '!H165/('Tabl. II '!E165/91.25),"X")</f>
        <v>50.858636977058026</v>
      </c>
      <c r="F165" s="3" t="str">
        <f>IF('Tabl. II '!F165&gt;0,'Tabl. II '!I165/('Tabl. II '!F165/91.25),"X")</f>
        <v>X</v>
      </c>
      <c r="G165" s="3" t="s">
        <v>184</v>
      </c>
      <c r="H165" s="19">
        <f>IF('Tabl. II '!B165&gt;0,'Tabl. II '!H165*3/'Tabl. II '!B165,"X")</f>
        <v>2.5910646387832701</v>
      </c>
      <c r="I165" s="19" t="str">
        <f>IF('Tabl. II '!C165&gt;0,'Tabl. II '!I165*3/'Tabl. II '!C165,"X")</f>
        <v>X</v>
      </c>
      <c r="J165" s="19" t="s">
        <v>184</v>
      </c>
    </row>
    <row r="166" spans="1:10" ht="25.5" x14ac:dyDescent="0.2">
      <c r="A166" s="18" t="s">
        <v>187</v>
      </c>
      <c r="B166" s="4">
        <f>IF('Tabl. II '!B166&gt;0,'Tabl. II '!E166/'Tabl. II '!B166*100,"X")</f>
        <v>168.60715825786977</v>
      </c>
      <c r="C166" s="4" t="str">
        <f>IF('Tabl. II '!C166&gt;0,'Tabl. II '!F166/'Tabl. II '!C166*100,"X")</f>
        <v>X</v>
      </c>
      <c r="D166" s="4" t="s">
        <v>184</v>
      </c>
      <c r="E166" s="4">
        <f>IF('Tabl. II '!E166&gt;0,'Tabl. II '!H166/('Tabl. II '!E166/91.25),"X")</f>
        <v>46.955242966751918</v>
      </c>
      <c r="F166" s="4" t="str">
        <f>IF('Tabl. II '!F166&gt;0,'Tabl. II '!I166/('Tabl. II '!F166/91.25),"X")</f>
        <v>X</v>
      </c>
      <c r="G166" s="4" t="s">
        <v>184</v>
      </c>
      <c r="H166" s="36">
        <f>IF('Tabl. II '!B166&gt;0,'Tabl. II '!H166*3/'Tabl. II '!B166,"X")</f>
        <v>2.6028460543337646</v>
      </c>
      <c r="I166" s="36" t="str">
        <f>IF('Tabl. II '!C166&gt;0,'Tabl. II '!I166*3/'Tabl. II '!C166,"X")</f>
        <v>X</v>
      </c>
      <c r="J166" s="36" t="s">
        <v>184</v>
      </c>
    </row>
    <row r="167" spans="1:10" x14ac:dyDescent="0.2">
      <c r="A167" s="18" t="s">
        <v>188</v>
      </c>
      <c r="B167" s="4">
        <f>IF('Tabl. II '!B167&gt;0,'Tabl. II '!E167/'Tabl. II '!B167*100,"X")</f>
        <v>144.20265215912954</v>
      </c>
      <c r="C167" s="4" t="str">
        <f>IF('Tabl. II '!C167&gt;0,'Tabl. II '!F167/'Tabl. II '!C167*100,"X")</f>
        <v>X</v>
      </c>
      <c r="D167" s="4" t="s">
        <v>184</v>
      </c>
      <c r="E167" s="4">
        <f>IF('Tabl. II '!E167&gt;0,'Tabl. II '!H167/('Tabl. II '!E167/91.25),"X")</f>
        <v>54.457380334826695</v>
      </c>
      <c r="F167" s="4" t="str">
        <f>IF('Tabl. II '!F167&gt;0,'Tabl. II '!I167/('Tabl. II '!F167/91.25),"X")</f>
        <v>X</v>
      </c>
      <c r="G167" s="4" t="s">
        <v>184</v>
      </c>
      <c r="H167" s="36">
        <f>IF('Tabl. II '!B167&gt;0,'Tabl. II '!H167*3/'Tabl. II '!B167,"X")</f>
        <v>2.5817749064943896</v>
      </c>
      <c r="I167" s="36" t="str">
        <f>IF('Tabl. II '!C167&gt;0,'Tabl. II '!I167*3/'Tabl. II '!C167,"X")</f>
        <v>X</v>
      </c>
      <c r="J167" s="36" t="s">
        <v>184</v>
      </c>
    </row>
    <row r="168" spans="1:10" x14ac:dyDescent="0.2">
      <c r="A168" s="8" t="s">
        <v>122</v>
      </c>
      <c r="B168" s="3">
        <f>IF('Tabl. II '!B168&gt;0,'Tabl. II '!E168/'Tabl. II '!B168*100,"X")</f>
        <v>127.88461538461537</v>
      </c>
      <c r="C168" s="3" t="str">
        <f>IF('Tabl. II '!C168&gt;0,'Tabl. II '!F168/'Tabl. II '!C168*100,"X")</f>
        <v>X</v>
      </c>
      <c r="D168" s="3" t="s">
        <v>184</v>
      </c>
      <c r="E168" s="3">
        <f>IF('Tabl. II '!E168&gt;0,'Tabl. II '!H168/('Tabl. II '!E168/91.25),"X")</f>
        <v>152.31203007518798</v>
      </c>
      <c r="F168" s="3" t="str">
        <f>IF('Tabl. II '!F168&gt;0,'Tabl. II '!I168/('Tabl. II '!F168/91.25),"X")</f>
        <v>X</v>
      </c>
      <c r="G168" s="3" t="s">
        <v>184</v>
      </c>
      <c r="H168" s="19">
        <f>IF('Tabl. II '!B168&gt;0,'Tabl. II '!H168*3/'Tabl. II '!B168,"X")</f>
        <v>6.4038461538461542</v>
      </c>
      <c r="I168" s="19" t="str">
        <f>IF('Tabl. II '!C168&gt;0,'Tabl. II '!I168*3/'Tabl. II '!C168,"X")</f>
        <v>X</v>
      </c>
      <c r="J168" s="19" t="s">
        <v>184</v>
      </c>
    </row>
    <row r="169" spans="1:10" ht="38.25" x14ac:dyDescent="0.2">
      <c r="A169" s="8" t="s">
        <v>189</v>
      </c>
      <c r="B169" s="3">
        <f>IF('Tabl. II '!B169&gt;0,'Tabl. II '!E169/'Tabl. II '!B169*100,"X")</f>
        <v>36.217085252455028</v>
      </c>
      <c r="C169" s="3">
        <f>IF('Tabl. II '!C169&gt;0,'Tabl. II '!F169/'Tabl. II '!C169*100,"X")</f>
        <v>94.114848470431511</v>
      </c>
      <c r="D169" s="3">
        <f t="shared" si="19"/>
        <v>259.86312209940144</v>
      </c>
      <c r="E169" s="3">
        <f>IF('Tabl. II '!E169&gt;0,'Tabl. II '!H169/('Tabl. II '!E169/91.25),"X")</f>
        <v>160.70290941811638</v>
      </c>
      <c r="F169" s="3">
        <f>IF('Tabl. II '!F169&gt;0,'Tabl. II '!I169/('Tabl. II '!F169/91.25),"X")</f>
        <v>96.743820139520778</v>
      </c>
      <c r="G169" s="3">
        <f t="shared" si="20"/>
        <v>60.200416090671375</v>
      </c>
      <c r="H169" s="19">
        <f>IF('Tabl. II '!B169&gt;0,'Tabl. II '!H169*3/'Tabl. II '!B169,"X")</f>
        <v>1.9134874424263493</v>
      </c>
      <c r="I169" s="19">
        <f>IF('Tabl. II '!C169&gt;0,'Tabl. II '!I169*3/'Tabl. II '!C169,"X")</f>
        <v>2.9934345116323327</v>
      </c>
      <c r="J169" s="3">
        <f t="shared" si="21"/>
        <v>156.43868077004905</v>
      </c>
    </row>
    <row r="170" spans="1:10" ht="25.5" x14ac:dyDescent="0.2">
      <c r="A170" s="18" t="s">
        <v>187</v>
      </c>
      <c r="B170" s="3">
        <f>IF('Tabl. II '!B170&gt;0,'Tabl. II '!E170/'Tabl. II '!B170*100,"X")</f>
        <v>38.007217674500481</v>
      </c>
      <c r="C170" s="3">
        <f>IF('Tabl. II '!C170&gt;0,'Tabl. II '!F170/'Tabl. II '!C170*100,"X")</f>
        <v>92.161112616273826</v>
      </c>
      <c r="D170" s="3">
        <f t="shared" si="19"/>
        <v>242.48318676088167</v>
      </c>
      <c r="E170" s="3">
        <f>IF('Tabl. II '!E170&gt;0,'Tabl. II '!H170/('Tabl. II '!E170/91.25),"X")</f>
        <v>148.83597730430756</v>
      </c>
      <c r="F170" s="3">
        <f>IF('Tabl. II '!F170&gt;0,'Tabl. II '!I170/('Tabl. II '!F170/91.25),"X")</f>
        <v>90.659848113669767</v>
      </c>
      <c r="G170" s="3">
        <f t="shared" si="20"/>
        <v>60.912589654521597</v>
      </c>
      <c r="H170" s="19">
        <f>IF('Tabl. II '!B170&gt;0,'Tabl. II '!H170*3/'Tabl. II '!B170,"X")</f>
        <v>1.8597834697649855</v>
      </c>
      <c r="I170" s="19">
        <f>IF('Tabl. II '!C170&gt;0,'Tabl. II '!I170*3/'Tabl. II '!C170,"X")</f>
        <v>2.7469520455161205</v>
      </c>
      <c r="J170" s="3">
        <f t="shared" si="21"/>
        <v>147.70278853286311</v>
      </c>
    </row>
    <row r="171" spans="1:10" x14ac:dyDescent="0.2">
      <c r="A171" s="18" t="s">
        <v>188</v>
      </c>
      <c r="B171" s="3">
        <f>IF('Tabl. II '!B171&gt;0,'Tabl. II '!E171/'Tabl. II '!B171*100,"X")</f>
        <v>34.471809834377417</v>
      </c>
      <c r="C171" s="3">
        <f>IF('Tabl. II '!C171&gt;0,'Tabl. II '!F171/'Tabl. II '!C171*100,"X")</f>
        <v>96.289965815403178</v>
      </c>
      <c r="D171" s="3">
        <f t="shared" si="19"/>
        <v>279.32959214510657</v>
      </c>
      <c r="E171" s="3">
        <f>IF('Tabl. II '!E171&gt;0,'Tabl. II '!H171/('Tabl. II '!E171/91.25),"X")</f>
        <v>173.45904904157331</v>
      </c>
      <c r="F171" s="3">
        <f>IF('Tabl. II '!F171&gt;0,'Tabl. II '!I171/('Tabl. II '!F171/91.25),"X")</f>
        <v>103.22674115067349</v>
      </c>
      <c r="G171" s="3">
        <f t="shared" si="20"/>
        <v>59.510727010807557</v>
      </c>
      <c r="H171" s="19">
        <f>IF('Tabl. II '!B171&gt;0,'Tabl. II '!H171*3/'Tabl. II '!B171,"X")</f>
        <v>1.9658457049686775</v>
      </c>
      <c r="I171" s="19">
        <f>IF('Tabl. II '!C171&gt;0,'Tabl. II '!I171*3/'Tabl. II '!C171,"X")</f>
        <v>3.2678463704001608</v>
      </c>
      <c r="J171" s="3">
        <f t="shared" si="21"/>
        <v>166.23107104187653</v>
      </c>
    </row>
    <row r="172" spans="1:10" x14ac:dyDescent="0.2">
      <c r="A172" s="13" t="s">
        <v>123</v>
      </c>
      <c r="B172" s="3">
        <f>IF('Tabl. II '!B172&gt;0,'Tabl. II '!E172/'Tabl. II '!B172*100,"X")</f>
        <v>100</v>
      </c>
      <c r="C172" s="3" t="str">
        <f>IF('Tabl. II '!C172&gt;0,'Tabl. II '!F172/'Tabl. II '!C172*100,"X")</f>
        <v>X</v>
      </c>
      <c r="D172" s="3" t="s">
        <v>184</v>
      </c>
      <c r="E172" s="3">
        <f>IF('Tabl. II '!E172&gt;0,'Tabl. II '!H172/('Tabl. II '!E172/91.25),"X")</f>
        <v>0</v>
      </c>
      <c r="F172" s="3" t="str">
        <f>IF('Tabl. II '!F172&gt;0,'Tabl. II '!I172/('Tabl. II '!F172/91.25),"X")</f>
        <v>X</v>
      </c>
      <c r="G172" s="3" t="s">
        <v>184</v>
      </c>
      <c r="H172" s="19">
        <f>IF('Tabl. II '!B172&gt;0,'Tabl. II '!H172*3/'Tabl. II '!B172,"X")</f>
        <v>0</v>
      </c>
      <c r="I172" s="19" t="str">
        <f>IF('Tabl. II '!C172&gt;0,'Tabl. II '!I172*3/'Tabl. II '!C172,"X")</f>
        <v>X</v>
      </c>
      <c r="J172" s="3" t="s">
        <v>184</v>
      </c>
    </row>
    <row r="173" spans="1:10" x14ac:dyDescent="0.2">
      <c r="A173" s="7" t="s">
        <v>124</v>
      </c>
      <c r="B173" s="3">
        <f>IF('Tabl. II '!B173&gt;0,'Tabl. II '!E173/'Tabl. II '!B173*100,"X")</f>
        <v>112.38608119304058</v>
      </c>
      <c r="C173" s="3">
        <f>IF('Tabl. II '!C173&gt;0,'Tabl. II '!F173/'Tabl. II '!C173*100,"X")</f>
        <v>99.136276391554702</v>
      </c>
      <c r="D173" s="3">
        <f t="shared" si="19"/>
        <v>88.210457504317404</v>
      </c>
      <c r="E173" s="3">
        <f>IF('Tabl. II '!E173&gt;0,'Tabl. II '!H173/('Tabl. II '!E173/91.25),"X")</f>
        <v>83.480464430519717</v>
      </c>
      <c r="F173" s="3">
        <f>IF('Tabl. II '!F173&gt;0,'Tabl. II '!I173/('Tabl. II '!F173/91.25),"X")</f>
        <v>83.564859632139402</v>
      </c>
      <c r="G173" s="3">
        <f t="shared" si="20"/>
        <v>100.1010957500002</v>
      </c>
      <c r="H173" s="19">
        <f>IF('Tabl. II '!B173&gt;0,'Tabl. II '!H173*3/'Tabl. II '!B173,"X")</f>
        <v>3.084507042253521</v>
      </c>
      <c r="I173" s="19">
        <f>IF('Tabl. II '!C173&gt;0,'Tabl. II '!I173*3/'Tabl. II '!C173,"X")</f>
        <v>2.7236084452975047</v>
      </c>
      <c r="J173" s="19">
        <f t="shared" si="21"/>
        <v>88.299634527909973</v>
      </c>
    </row>
    <row r="174" spans="1:10" x14ac:dyDescent="0.2">
      <c r="A174" s="7" t="s">
        <v>125</v>
      </c>
      <c r="B174" s="3">
        <f>IF('Tabl. II '!B174&gt;0,'Tabl. II '!E174/'Tabl. II '!B174*100,"X")</f>
        <v>97.105884879725096</v>
      </c>
      <c r="C174" s="3">
        <f>IF('Tabl. II '!C174&gt;0,'Tabl. II '!F174/'Tabl. II '!C174*100,"X")</f>
        <v>97.540233597071975</v>
      </c>
      <c r="D174" s="3">
        <f t="shared" si="19"/>
        <v>100.44729391826753</v>
      </c>
      <c r="E174" s="3">
        <f>IF('Tabl. II '!E174&gt;0,'Tabl. II '!H174/('Tabl. II '!E174/91.25),"X")</f>
        <v>30.475532209012997</v>
      </c>
      <c r="F174" s="3">
        <f>IF('Tabl. II '!F174&gt;0,'Tabl. II '!I174/('Tabl. II '!F174/91.25),"X")</f>
        <v>29.980272596843616</v>
      </c>
      <c r="G174" s="3">
        <f t="shared" si="20"/>
        <v>98.374894296274476</v>
      </c>
      <c r="H174" s="19">
        <f>IF('Tabl. II '!B174&gt;0,'Tabl. II '!H174*3/'Tabl. II '!B174,"X")</f>
        <v>0.97293814432989689</v>
      </c>
      <c r="I174" s="19">
        <f>IF('Tabl. II '!C174&gt;0,'Tabl. II '!I174*3/'Tabl. II '!C174,"X")</f>
        <v>0.96140804133699342</v>
      </c>
      <c r="J174" s="19">
        <f t="shared" si="21"/>
        <v>98.814919215563833</v>
      </c>
    </row>
    <row r="175" spans="1:10" x14ac:dyDescent="0.2">
      <c r="A175" s="7" t="s">
        <v>126</v>
      </c>
      <c r="B175" s="3">
        <f>IF('Tabl. II '!B175&gt;0,'Tabl. II '!E175/'Tabl. II '!B175*100,"X")</f>
        <v>97.517241379310349</v>
      </c>
      <c r="C175" s="3">
        <f>IF('Tabl. II '!C175&gt;0,'Tabl. II '!F175/'Tabl. II '!C175*100,"X")</f>
        <v>95.767973856209153</v>
      </c>
      <c r="D175" s="3">
        <f t="shared" si="19"/>
        <v>98.206196670087181</v>
      </c>
      <c r="E175" s="3">
        <f>IF('Tabl. II '!E175&gt;0,'Tabl. II '!H175/('Tabl. II '!E175/91.25),"X")</f>
        <v>34.517216230551625</v>
      </c>
      <c r="F175" s="3">
        <f>IF('Tabl. II '!F175&gt;0,'Tabl. II '!I175/('Tabl. II '!F175/91.25),"X")</f>
        <v>35.357234260365125</v>
      </c>
      <c r="G175" s="3">
        <f t="shared" si="20"/>
        <v>102.43362044089173</v>
      </c>
      <c r="H175" s="19">
        <f>IF('Tabl. II '!B175&gt;0,'Tabl. II '!H175*3/'Tabl. II '!B175,"X")</f>
        <v>1.1066379310344827</v>
      </c>
      <c r="I175" s="19">
        <f>IF('Tabl. II '!C175&gt;0,'Tabl. II '!I175*3/'Tabl. II '!C175,"X")</f>
        <v>1.1132352941176471</v>
      </c>
      <c r="J175" s="19">
        <f t="shared" si="21"/>
        <v>100.59616274647274</v>
      </c>
    </row>
    <row r="176" spans="1:10" x14ac:dyDescent="0.2">
      <c r="A176" s="7" t="s">
        <v>127</v>
      </c>
      <c r="B176" s="3">
        <f>IF('Tabl. II '!B176&gt;0,'Tabl. II '!E176/'Tabl. II '!B176*100,"X")</f>
        <v>100</v>
      </c>
      <c r="C176" s="3">
        <f>IF('Tabl. II '!C176&gt;0,'Tabl. II '!F176/'Tabl. II '!C176*100,"X")</f>
        <v>100</v>
      </c>
      <c r="D176" s="3">
        <f t="shared" si="19"/>
        <v>100</v>
      </c>
      <c r="E176" s="3" t="e">
        <f>IF('Tabl. II '!E176&gt;0,'Tabl. II '!H176/('Tabl. II '!E176/91.25),"X")</f>
        <v>#VALUE!</v>
      </c>
      <c r="F176" s="3" t="e">
        <f>IF('Tabl. II '!F176&gt;0,'Tabl. II '!I176/('Tabl. II '!F176/91.25),"X")</f>
        <v>#VALUE!</v>
      </c>
      <c r="G176" s="3" t="s">
        <v>184</v>
      </c>
      <c r="H176" s="3" t="e">
        <f>IF('Tabl. II '!B176&gt;0,'Tabl. II '!H176*3/'Tabl. II '!B176,"X")</f>
        <v>#VALUE!</v>
      </c>
      <c r="I176" s="3" t="e">
        <f>IF('Tabl. II '!C176&gt;0,'Tabl. II '!I176*3/'Tabl. II '!C176,"X")</f>
        <v>#VALUE!</v>
      </c>
      <c r="J176" s="3" t="s">
        <v>184</v>
      </c>
    </row>
    <row r="177" spans="1:10" ht="25.5" x14ac:dyDescent="0.2">
      <c r="A177" s="11" t="s">
        <v>128</v>
      </c>
      <c r="B177" s="4">
        <f>IF('Tabl. II '!B177&gt;0,'Tabl. II '!E177/'Tabl. II '!B177*100,"X")</f>
        <v>100</v>
      </c>
      <c r="C177" s="4">
        <f>IF('Tabl. II '!C177&gt;0,'Tabl. II '!F177/'Tabl. II '!C177*100,"X")</f>
        <v>100</v>
      </c>
      <c r="D177" s="3">
        <f t="shared" si="19"/>
        <v>100</v>
      </c>
      <c r="E177" s="4" t="e">
        <f>IF('Tabl. II '!E177&gt;0,'Tabl. II '!H177/('Tabl. II '!E177/91.25),"X")</f>
        <v>#VALUE!</v>
      </c>
      <c r="F177" s="4" t="e">
        <f>IF('Tabl. II '!F177&gt;0,'Tabl. II '!I177/('Tabl. II '!F177/91.25),"X")</f>
        <v>#VALUE!</v>
      </c>
      <c r="G177" s="4" t="s">
        <v>184</v>
      </c>
      <c r="H177" s="4" t="e">
        <f>IF('Tabl. II '!B177&gt;0,'Tabl. II '!H177*3/'Tabl. II '!B177,"X")</f>
        <v>#VALUE!</v>
      </c>
      <c r="I177" s="4" t="e">
        <f>IF('Tabl. II '!C177&gt;0,'Tabl. II '!I177*3/'Tabl. II '!C177,"X")</f>
        <v>#VALUE!</v>
      </c>
      <c r="J177" s="4" t="s">
        <v>184</v>
      </c>
    </row>
    <row r="178" spans="1:10" ht="24" x14ac:dyDescent="0.2">
      <c r="A178" s="43" t="s">
        <v>205</v>
      </c>
      <c r="B178" s="3">
        <f>IF('Tabl. II '!B178&gt;0,'Tabl. II '!E178/'Tabl. II '!B178*100,"X")</f>
        <v>85.714285714285708</v>
      </c>
      <c r="C178" s="3">
        <f>IF('Tabl. II '!C178&gt;0,'Tabl. II '!F178/'Tabl. II '!C178*100,"X")</f>
        <v>100</v>
      </c>
      <c r="D178" s="3">
        <f t="shared" si="19"/>
        <v>116.66666666666667</v>
      </c>
      <c r="E178" s="3">
        <f>IF('Tabl. II '!E178&gt;0,'Tabl. II '!H178/('Tabl. II '!E178/91.25),"X")</f>
        <v>76.041666666666671</v>
      </c>
      <c r="F178" s="3">
        <f>IF('Tabl. II '!F178&gt;0,'Tabl. II '!I178/('Tabl. II '!F178/91.25),"X")</f>
        <v>182.5</v>
      </c>
      <c r="G178" s="3">
        <f t="shared" si="20"/>
        <v>239.99999999999997</v>
      </c>
      <c r="H178" s="19">
        <f>IF('Tabl. II '!B178&gt;0,'Tabl. II '!H178*3/'Tabl. II '!B178,"X")</f>
        <v>2.1428571428571428</v>
      </c>
      <c r="I178" s="19">
        <f>IF('Tabl. II '!C178&gt;0,'Tabl. II '!I178*3/'Tabl. II '!C178,"X")</f>
        <v>6</v>
      </c>
      <c r="J178" s="19">
        <f t="shared" si="21"/>
        <v>280</v>
      </c>
    </row>
    <row r="179" spans="1:10" x14ac:dyDescent="0.2">
      <c r="A179" s="141" t="s">
        <v>129</v>
      </c>
      <c r="B179" s="141"/>
      <c r="C179" s="141"/>
      <c r="D179" s="141"/>
      <c r="E179" s="141"/>
      <c r="F179" s="141"/>
      <c r="G179" s="141"/>
      <c r="H179" s="141"/>
      <c r="I179" s="141"/>
    </row>
    <row r="180" spans="1:10" ht="26.25" thickBot="1" x14ac:dyDescent="0.25">
      <c r="A180" s="57" t="s">
        <v>130</v>
      </c>
      <c r="B180" s="59">
        <f>IF('Tabl. II '!B180&gt;0,'Tabl. II '!E180/'Tabl. II '!B180*100,"X")</f>
        <v>90.648116208654329</v>
      </c>
      <c r="C180" s="59">
        <f>IF('Tabl. II '!C180&gt;0,'Tabl. II '!F180/'Tabl. II '!C180*100,"X")</f>
        <v>130.30502184250204</v>
      </c>
      <c r="D180" s="59">
        <f t="shared" ref="D180:D204" si="22">C180*100/B180</f>
        <v>143.74818506163464</v>
      </c>
      <c r="E180" s="23">
        <f>IF('Tabl. II '!E180&gt;0,'Tabl. II '!H180/('Tabl. II '!E180/91.25),"X")</f>
        <v>160.92501374149086</v>
      </c>
      <c r="F180" s="23">
        <f>IF('Tabl. II '!F180&gt;0,'Tabl. II '!I180/('Tabl. II '!F180/91.25),"X")</f>
        <v>126.63082982258352</v>
      </c>
      <c r="G180" s="23">
        <f t="shared" ref="G180:G204" si="23">F180*100/E180</f>
        <v>78.689339139036932</v>
      </c>
      <c r="H180" s="59">
        <f>IF('Tabl. II '!B180&gt;0,'Tabl. II '!H180*3/'Tabl. II '!B180,"X")</f>
        <v>4.795906634471657</v>
      </c>
      <c r="I180" s="59">
        <f>IF('Tabl. II '!C180&gt;0,'Tabl. II '!I180*3/'Tabl. II '!C180,"X")</f>
        <v>5.4248656589476942</v>
      </c>
      <c r="J180" s="59">
        <f t="shared" ref="J180:J204" si="24">I180*100/H180</f>
        <v>113.11449684936011</v>
      </c>
    </row>
    <row r="181" spans="1:10" ht="13.5" thickTop="1" x14ac:dyDescent="0.2">
      <c r="A181" s="7" t="s">
        <v>131</v>
      </c>
      <c r="B181" s="3">
        <f>IF('Tabl. II '!B181&gt;0,'Tabl. II '!E181/'Tabl. II '!B181*100,"X")</f>
        <v>91.410148584244467</v>
      </c>
      <c r="C181" s="3">
        <f>IF('Tabl. II '!C181&gt;0,'Tabl. II '!F181/'Tabl. II '!C181*100,"X")</f>
        <v>119.05847486606633</v>
      </c>
      <c r="D181" s="3">
        <f t="shared" si="22"/>
        <v>130.24645152648549</v>
      </c>
      <c r="E181" s="3">
        <f>IF('Tabl. II '!E181&gt;0,'Tabl. II '!H181/('Tabl. II '!E181/91.25),"X")</f>
        <v>209.43898362264616</v>
      </c>
      <c r="F181" s="3">
        <f>IF('Tabl. II '!F181&gt;0,'Tabl. II '!I181/('Tabl. II '!F181/91.25),"X")</f>
        <v>190.00879607467687</v>
      </c>
      <c r="G181" s="3">
        <f t="shared" si="23"/>
        <v>90.722745492798339</v>
      </c>
      <c r="H181" s="19">
        <f>IF('Tabl. II '!B181&gt;0,'Tabl. II '!H181*3/'Tabl. II '!B181,"X")</f>
        <v>6.2941968040370062</v>
      </c>
      <c r="I181" s="19">
        <f>IF('Tabl. II '!C181&gt;0,'Tabl. II '!I181*3/'Tabl. II '!C181,"X")</f>
        <v>7.4374216345605833</v>
      </c>
      <c r="J181" s="19">
        <f t="shared" si="24"/>
        <v>118.16315673177439</v>
      </c>
    </row>
    <row r="182" spans="1:10" x14ac:dyDescent="0.2">
      <c r="A182" s="7" t="s">
        <v>132</v>
      </c>
      <c r="B182" s="3">
        <f>IF('Tabl. II '!B182&gt;0,'Tabl. II '!E182/'Tabl. II '!B182*100,"X")</f>
        <v>101.0441767068273</v>
      </c>
      <c r="C182" s="3">
        <f>IF('Tabl. II '!C182&gt;0,'Tabl. II '!F182/'Tabl. II '!C182*100,"X")</f>
        <v>188.19267671822988</v>
      </c>
      <c r="D182" s="3">
        <f t="shared" si="22"/>
        <v>186.24791932765996</v>
      </c>
      <c r="E182" s="3">
        <f>IF('Tabl. II '!E182&gt;0,'Tabl. II '!H182/('Tabl. II '!E182/91.25),"X")</f>
        <v>21.132087970323266</v>
      </c>
      <c r="F182" s="3">
        <f>IF('Tabl. II '!F182&gt;0,'Tabl. II '!I182/('Tabl. II '!F182/91.25),"X")</f>
        <v>12.893299344501091</v>
      </c>
      <c r="G182" s="3">
        <f t="shared" si="23"/>
        <v>61.012898311836146</v>
      </c>
      <c r="H182" s="19">
        <f>IF('Tabl. II '!B182&gt;0,'Tabl. II '!H182*3/'Tabl. II '!B182,"X")</f>
        <v>0.70200803212851404</v>
      </c>
      <c r="I182" s="19">
        <f>IF('Tabl. II '!C182&gt;0,'Tabl. II '!I182*3/'Tabl. II '!C182,"X")</f>
        <v>0.79772860779322496</v>
      </c>
      <c r="J182" s="19">
        <f t="shared" si="24"/>
        <v>113.63525362729578</v>
      </c>
    </row>
    <row r="183" spans="1:10" ht="25.5" customHeight="1" x14ac:dyDescent="0.2">
      <c r="A183" s="11" t="s">
        <v>112</v>
      </c>
      <c r="B183" s="4">
        <f>IF('Tabl. II '!B183&gt;0,'Tabl. II '!E183/'Tabl. II '!B183*100,"X")</f>
        <v>232.43243243243242</v>
      </c>
      <c r="C183" s="4">
        <f>IF('Tabl. II '!C183&gt;0,'Tabl. II '!F183/'Tabl. II '!C183*100,"X")</f>
        <v>95</v>
      </c>
      <c r="D183" s="4">
        <f t="shared" si="22"/>
        <v>40.872093023255815</v>
      </c>
      <c r="E183" s="4">
        <f>IF('Tabl. II '!E183&gt;0,'Tabl. II '!H183/('Tabl. II '!E183/91.25),"X")</f>
        <v>24.404069767441861</v>
      </c>
      <c r="F183" s="4">
        <f>IF('Tabl. II '!F183&gt;0,'Tabl. II '!I183/('Tabl. II '!F183/91.25),"X")</f>
        <v>12.006578947368421</v>
      </c>
      <c r="G183" s="4">
        <f t="shared" si="23"/>
        <v>49.199084668192221</v>
      </c>
      <c r="H183" s="36">
        <f>IF('Tabl. II '!B183&gt;0,'Tabl. II '!H183*3/'Tabl. II '!B183,"X")</f>
        <v>1.8648648648648649</v>
      </c>
      <c r="I183" s="36">
        <f>IF('Tabl. II '!C183&gt;0,'Tabl. II '!I183*3/'Tabl. II '!C183,"X")</f>
        <v>0.375</v>
      </c>
      <c r="J183" s="36">
        <f t="shared" si="24"/>
        <v>20.108695652173914</v>
      </c>
    </row>
    <row r="184" spans="1:10" x14ac:dyDescent="0.2">
      <c r="A184" s="7" t="s">
        <v>77</v>
      </c>
      <c r="B184" s="3">
        <f>IF('Tabl. II '!B184&gt;0,'Tabl. II '!E184/'Tabl. II '!B184*100,"X")</f>
        <v>79.053306790533071</v>
      </c>
      <c r="C184" s="3">
        <f>IF('Tabl. II '!C184&gt;0,'Tabl. II '!F184/'Tabl. II '!C184*100,"X")</f>
        <v>99.719975108898566</v>
      </c>
      <c r="D184" s="3">
        <f t="shared" si="22"/>
        <v>126.14269934732243</v>
      </c>
      <c r="E184" s="3">
        <f>IF('Tabl. II '!E184&gt;0,'Tabl. II '!H184/('Tabl. II '!E184/91.25),"X")</f>
        <v>87.241536094012318</v>
      </c>
      <c r="F184" s="3">
        <f>IF('Tabl. II '!F184&gt;0,'Tabl. II '!I184/('Tabl. II '!F184/91.25),"X")</f>
        <v>54.607644305772233</v>
      </c>
      <c r="G184" s="3">
        <f t="shared" si="23"/>
        <v>62.59362999629731</v>
      </c>
      <c r="H184" s="19">
        <f>IF('Tabl. II '!B184&gt;0,'Tabl. II '!H184*3/'Tabl. II '!B184,"X")</f>
        <v>2.2674187126741869</v>
      </c>
      <c r="I184" s="19">
        <f>IF('Tabl. II '!C184&gt;0,'Tabl. II '!I184*3/'Tabl. II '!C184,"X")</f>
        <v>1.7902924704418171</v>
      </c>
      <c r="J184" s="19">
        <f t="shared" si="24"/>
        <v>78.957294496804764</v>
      </c>
    </row>
    <row r="185" spans="1:10" ht="24" x14ac:dyDescent="0.2">
      <c r="A185" s="17" t="s">
        <v>133</v>
      </c>
      <c r="B185" s="3" t="str">
        <f>IF('Tabl. II '!B185&gt;0,'Tabl. II '!E185/'Tabl. II '!B185*100,"X")</f>
        <v>X</v>
      </c>
      <c r="C185" s="3" t="str">
        <f>IF('Tabl. II '!C185&gt;0,'Tabl. II '!F185/'Tabl. II '!C185*100,"X")</f>
        <v>X</v>
      </c>
      <c r="D185" s="3" t="s">
        <v>184</v>
      </c>
      <c r="E185" s="3" t="str">
        <f>IF('Tabl. II '!E185&gt;0,'Tabl. II '!H185/('Tabl. II '!E185/91.25),"X")</f>
        <v>X</v>
      </c>
      <c r="F185" s="3" t="str">
        <f>IF('Tabl. II '!F185&gt;0,'Tabl. II '!I185/('Tabl. II '!F185/91.25),"X")</f>
        <v>X</v>
      </c>
      <c r="G185" s="3" t="s">
        <v>184</v>
      </c>
      <c r="H185" s="19" t="str">
        <f>IF('Tabl. II '!B185&gt;0,'Tabl. II '!H185*3/'Tabl. II '!B185,"X")</f>
        <v>X</v>
      </c>
      <c r="I185" s="19" t="str">
        <f>IF('Tabl. II '!C185&gt;0,'Tabl. II '!I185*3/'Tabl. II '!C185,"X")</f>
        <v>X</v>
      </c>
      <c r="J185" s="19" t="s">
        <v>184</v>
      </c>
    </row>
    <row r="186" spans="1:10" ht="26.25" thickBot="1" x14ac:dyDescent="0.25">
      <c r="A186" s="57" t="s">
        <v>36</v>
      </c>
      <c r="B186" s="59">
        <f>IF('Tabl. II '!B186&gt;0,'Tabl. II '!E186/'Tabl. II '!B186*100,"X")</f>
        <v>87.608812466415912</v>
      </c>
      <c r="C186" s="59">
        <f>IF('Tabl. II '!C186&gt;0,'Tabl. II '!F186/'Tabl. II '!C186*100,"X")</f>
        <v>71.152926168075268</v>
      </c>
      <c r="D186" s="59">
        <f t="shared" si="22"/>
        <v>81.216631255390126</v>
      </c>
      <c r="E186" s="23">
        <f>IF('Tabl. II '!E186&gt;0,'Tabl. II '!H186/('Tabl. II '!E186/91.25),"X")</f>
        <v>232.97181673209028</v>
      </c>
      <c r="F186" s="23">
        <f>IF('Tabl. II '!F186&gt;0,'Tabl. II '!I186/('Tabl. II '!F186/91.25),"X")</f>
        <v>256.9908393097266</v>
      </c>
      <c r="G186" s="23">
        <f t="shared" si="23"/>
        <v>110.30984044102526</v>
      </c>
      <c r="H186" s="59">
        <f>IF('Tabl. II '!B186&gt;0,'Tabl. II '!H186*3/'Tabl. II '!B186,"X")</f>
        <v>6.7102632993014506</v>
      </c>
      <c r="I186" s="59">
        <f>IF('Tabl. II '!C186&gt;0,'Tabl. II '!I186*3/'Tabl. II '!C186,"X")</f>
        <v>6.011720618721097</v>
      </c>
      <c r="J186" s="59">
        <f t="shared" si="24"/>
        <v>89.589936349396709</v>
      </c>
    </row>
    <row r="187" spans="1:10" ht="13.5" thickTop="1" x14ac:dyDescent="0.2">
      <c r="A187" s="7" t="s">
        <v>82</v>
      </c>
      <c r="B187" s="3">
        <f>IF('Tabl. II '!B187&gt;0,'Tabl. II '!E187/'Tabl. II '!B187*100,"X")</f>
        <v>86.788780767029195</v>
      </c>
      <c r="C187" s="3">
        <f>IF('Tabl. II '!C187&gt;0,'Tabl. II '!F187/'Tabl. II '!C187*100,"X")</f>
        <v>69.624368956960723</v>
      </c>
      <c r="D187" s="3">
        <f t="shared" si="22"/>
        <v>80.22277573394696</v>
      </c>
      <c r="E187" s="3">
        <f>IF('Tabl. II '!E187&gt;0,'Tabl. II '!H187/('Tabl. II '!E187/91.25),"X")</f>
        <v>244.63329376071761</v>
      </c>
      <c r="F187" s="3">
        <f>IF('Tabl. II '!F187&gt;0,'Tabl. II '!I187/('Tabl. II '!F187/91.25),"X")</f>
        <v>274.46770922944575</v>
      </c>
      <c r="G187" s="3">
        <f t="shared" si="23"/>
        <v>112.19556627394715</v>
      </c>
      <c r="H187" s="19">
        <f>IF('Tabl. II '!B187&gt;0,'Tabl. II '!H187*3/'Tabl. II '!B187,"X")</f>
        <v>6.9801946193474524</v>
      </c>
      <c r="I187" s="19">
        <f>IF('Tabl. II '!C187&gt;0,'Tabl. II '!I187*3/'Tabl. II '!C187,"X")</f>
        <v>6.2826217164370668</v>
      </c>
      <c r="J187" s="19">
        <f t="shared" si="24"/>
        <v>90.006397515380471</v>
      </c>
    </row>
    <row r="188" spans="1:10" x14ac:dyDescent="0.2">
      <c r="A188" s="7" t="s">
        <v>134</v>
      </c>
      <c r="B188" s="3">
        <f>IF('Tabl. II '!B188&gt;0,'Tabl. II '!E188/'Tabl. II '!B188*100,"X")</f>
        <v>100.17543859649123</v>
      </c>
      <c r="C188" s="3">
        <f>IF('Tabl. II '!C188&gt;0,'Tabl. II '!F188/'Tabl. II '!C188*100,"X")</f>
        <v>91.920374707259953</v>
      </c>
      <c r="D188" s="3">
        <f t="shared" si="22"/>
        <v>91.759393315478391</v>
      </c>
      <c r="E188" s="3">
        <f>IF('Tabl. II '!E188&gt;0,'Tabl. II '!H188/('Tabl. II '!E188/91.25),"X")</f>
        <v>78.145796847635737</v>
      </c>
      <c r="F188" s="3">
        <f>IF('Tabl. II '!F188&gt;0,'Tabl. II '!I188/('Tabl. II '!F188/91.25),"X")</f>
        <v>76.487261146496806</v>
      </c>
      <c r="G188" s="3">
        <f t="shared" si="23"/>
        <v>97.877639274223981</v>
      </c>
      <c r="H188" s="19">
        <f>IF('Tabl. II '!B188&gt;0,'Tabl. II '!H188*3/'Tabl. II '!B188,"X")</f>
        <v>2.5736842105263156</v>
      </c>
      <c r="I188" s="19">
        <f>IF('Tabl. II '!C188&gt;0,'Tabl. II '!I188*3/'Tabl. II '!C188,"X")</f>
        <v>2.3114754098360657</v>
      </c>
      <c r="J188" s="19">
        <f t="shared" si="24"/>
        <v>89.811927989540393</v>
      </c>
    </row>
    <row r="189" spans="1:10" ht="24" x14ac:dyDescent="0.2">
      <c r="A189" s="17" t="s">
        <v>208</v>
      </c>
      <c r="B189" s="19" t="str">
        <f>IF('Tabl. II '!B189&gt;0,'Tabl. II '!E189/'Tabl. II '!B189*100,"X")</f>
        <v>X</v>
      </c>
      <c r="C189" s="19">
        <f>IF('Tabl. II '!C189&gt;0,'Tabl. II '!F189/'Tabl. II '!C189*100,"X")</f>
        <v>200</v>
      </c>
      <c r="D189" s="3" t="s">
        <v>184</v>
      </c>
      <c r="E189" s="19" t="str">
        <f>IF('Tabl. II '!E189&gt;0,'Tabl. II '!H189/('Tabl. II '!E189/91.25),"X")</f>
        <v>X</v>
      </c>
      <c r="F189" s="19">
        <f>IF('Tabl. II '!F189&gt;0,'Tabl. II '!I189/('Tabl. II '!F189/91.25),"X")</f>
        <v>0</v>
      </c>
      <c r="G189" s="3" t="s">
        <v>184</v>
      </c>
      <c r="H189" s="19" t="str">
        <f>IF('Tabl. II '!B189&gt;0,'Tabl. II '!H189*3/'Tabl. II '!B189,"X")</f>
        <v>X</v>
      </c>
      <c r="I189" s="19">
        <f>IF('Tabl. II '!C189&gt;0,'Tabl. II '!I189*3/'Tabl. II '!C189,"X")</f>
        <v>0</v>
      </c>
      <c r="J189" s="3" t="s">
        <v>184</v>
      </c>
    </row>
    <row r="190" spans="1:10" ht="26.25" thickBot="1" x14ac:dyDescent="0.25">
      <c r="A190" s="57" t="s">
        <v>209</v>
      </c>
      <c r="B190" s="59">
        <f>IF('Tabl. II '!B190&gt;0,'Tabl. II '!E190/'Tabl. II '!B190*100,"X")</f>
        <v>106.36794434455292</v>
      </c>
      <c r="C190" s="59">
        <f>IF('Tabl. II '!C190&gt;0,'Tabl. II '!F190/'Tabl. II '!C190*100,"X")</f>
        <v>99.280199975141215</v>
      </c>
      <c r="D190" s="59">
        <f t="shared" si="22"/>
        <v>93.336578596975897</v>
      </c>
      <c r="E190" s="23">
        <f>IF('Tabl. II '!E190&gt;0,'Tabl. II '!H190/('Tabl. II '!E190/91.25),"X")</f>
        <v>42.557673167610609</v>
      </c>
      <c r="F190" s="23">
        <f>IF('Tabl. II '!F190&gt;0,'Tabl. II '!I190/('Tabl. II '!F190/91.25),"X")</f>
        <v>47.069381035446902</v>
      </c>
      <c r="G190" s="23">
        <f t="shared" si="23"/>
        <v>110.60139695623684</v>
      </c>
      <c r="H190" s="59">
        <f>IF('Tabl. II '!B190&gt;0,'Tabl. II '!H190*3/'Tabl. II '!B190,"X")</f>
        <v>1.488253877564738</v>
      </c>
      <c r="I190" s="59">
        <f>IF('Tabl. II '!C190&gt;0,'Tabl. II '!I190*3/'Tabl. II '!C190,"X")</f>
        <v>1.5363476915853003</v>
      </c>
      <c r="J190" s="59">
        <f t="shared" si="24"/>
        <v>103.23155979941131</v>
      </c>
    </row>
    <row r="191" spans="1:10" ht="13.5" thickTop="1" x14ac:dyDescent="0.2">
      <c r="A191" s="8" t="s">
        <v>135</v>
      </c>
      <c r="B191" s="3">
        <f>IF('Tabl. II '!B191&gt;0,'Tabl. II '!E191/'Tabl. II '!B191*100,"X")</f>
        <v>87.917787168651557</v>
      </c>
      <c r="C191" s="3">
        <f>IF('Tabl. II '!C191&gt;0,'Tabl. II '!F191/'Tabl. II '!C191*100,"X")</f>
        <v>80.345445466028252</v>
      </c>
      <c r="D191" s="3">
        <f t="shared" si="22"/>
        <v>91.387019684540761</v>
      </c>
      <c r="E191" s="3">
        <f>IF('Tabl. II '!E191&gt;0,'Tabl. II '!H191/('Tabl. II '!E191/91.25),"X")</f>
        <v>255.51993663972033</v>
      </c>
      <c r="F191" s="3">
        <f>IF('Tabl. II '!F191&gt;0,'Tabl. II '!I191/('Tabl. II '!F191/91.25),"X")</f>
        <v>262.6806997660135</v>
      </c>
      <c r="G191" s="3">
        <f t="shared" si="23"/>
        <v>102.80242834295538</v>
      </c>
      <c r="H191" s="19">
        <f>IF('Tabl. II '!B191&gt;0,'Tabl. II '!H191*3/'Tabl. II '!B191,"X")</f>
        <v>7.3856703803303878</v>
      </c>
      <c r="I191" s="19">
        <f>IF('Tabl. II '!C191&gt;0,'Tabl. II '!I191*3/'Tabl. II '!C191,"X")</f>
        <v>6.9386951796257677</v>
      </c>
      <c r="J191" s="19">
        <f t="shared" si="24"/>
        <v>93.948075425962543</v>
      </c>
    </row>
    <row r="192" spans="1:10" x14ac:dyDescent="0.2">
      <c r="A192" s="7" t="s">
        <v>136</v>
      </c>
      <c r="B192" s="3">
        <f>IF('Tabl. II '!B192&gt;0,'Tabl. II '!E192/'Tabl. II '!B192*100,"X")</f>
        <v>67.708333333333343</v>
      </c>
      <c r="C192" s="3">
        <f>IF('Tabl. II '!C192&gt;0,'Tabl. II '!F192/'Tabl. II '!C192*100,"X")</f>
        <v>79.591836734693871</v>
      </c>
      <c r="D192" s="3">
        <f t="shared" si="22"/>
        <v>117.55102040816324</v>
      </c>
      <c r="E192" s="3">
        <f>IF('Tabl. II '!E192&gt;0,'Tabl. II '!H192/('Tabl. II '!E192/91.25),"X")</f>
        <v>266.73076923076923</v>
      </c>
      <c r="F192" s="3">
        <f>IF('Tabl. II '!F192&gt;0,'Tabl. II '!I192/('Tabl. II '!F192/91.25),"X")</f>
        <v>313.52564102564099</v>
      </c>
      <c r="G192" s="3">
        <f t="shared" si="23"/>
        <v>117.54385964912279</v>
      </c>
      <c r="H192" s="19">
        <f>IF('Tabl. II '!B192&gt;0,'Tabl. II '!H192*3/'Tabl. II '!B192,"X")</f>
        <v>5.9375</v>
      </c>
      <c r="I192" s="19">
        <f>IF('Tabl. II '!C192&gt;0,'Tabl. II '!I192*3/'Tabl. II '!C192,"X")</f>
        <v>8.204081632653061</v>
      </c>
      <c r="J192" s="19">
        <f t="shared" si="24"/>
        <v>138.17400644468313</v>
      </c>
    </row>
    <row r="193" spans="1:10" x14ac:dyDescent="0.2">
      <c r="A193" s="7" t="s">
        <v>137</v>
      </c>
      <c r="B193" s="3">
        <f>IF('Tabl. II '!B193&gt;0,'Tabl. II '!E193/'Tabl. II '!B193*100,"X")</f>
        <v>118.87970669985171</v>
      </c>
      <c r="C193" s="3">
        <f>IF('Tabl. II '!C193&gt;0,'Tabl. II '!F193/'Tabl. II '!C193*100,"X")</f>
        <v>99.694242104660773</v>
      </c>
      <c r="D193" s="3">
        <f t="shared" si="22"/>
        <v>83.86144689637355</v>
      </c>
      <c r="E193" s="3">
        <f>IF('Tabl. II '!E193&gt;0,'Tabl. II '!H193/('Tabl. II '!E193/91.25),"X")</f>
        <v>27.022716303209993</v>
      </c>
      <c r="F193" s="3">
        <f>IF('Tabl. II '!F193&gt;0,'Tabl. II '!I193/('Tabl. II '!F193/91.25),"X")</f>
        <v>24.426370494895238</v>
      </c>
      <c r="G193" s="3">
        <f t="shared" si="23"/>
        <v>90.391988062257312</v>
      </c>
      <c r="H193" s="19">
        <f>IF('Tabl. II '!B193&gt;0,'Tabl. II '!H193*3/'Tabl. II '!B193,"X")</f>
        <v>1.0561487961727907</v>
      </c>
      <c r="I193" s="19">
        <f>IF('Tabl. II '!C193&gt;0,'Tabl. II '!I193*3/'Tabl. II '!C193,"X")</f>
        <v>0.80060334044588333</v>
      </c>
      <c r="J193" s="19">
        <f t="shared" si="24"/>
        <v>75.804029067406233</v>
      </c>
    </row>
    <row r="194" spans="1:10" ht="22.5" customHeight="1" x14ac:dyDescent="0.2">
      <c r="A194" s="11" t="s">
        <v>112</v>
      </c>
      <c r="B194" s="4">
        <f>IF('Tabl. II '!B194&gt;0,'Tabl. II '!E194/'Tabl. II '!B194*100,"X")</f>
        <v>136.01451984794664</v>
      </c>
      <c r="C194" s="4">
        <f>IF('Tabl. II '!C194&gt;0,'Tabl. II '!F194/'Tabl. II '!C194*100,"X")</f>
        <v>99.319482198186549</v>
      </c>
      <c r="D194" s="4">
        <f t="shared" si="22"/>
        <v>73.021235019038983</v>
      </c>
      <c r="E194" s="4">
        <f>IF('Tabl. II '!E194&gt;0,'Tabl. II '!H194/('Tabl. II '!E194/91.25),"X")</f>
        <v>23.162376152568584</v>
      </c>
      <c r="F194" s="4">
        <f>IF('Tabl. II '!F194&gt;0,'Tabl. II '!I194/('Tabl. II '!F194/91.25),"X")</f>
        <v>13.019746789412237</v>
      </c>
      <c r="G194" s="4">
        <f t="shared" si="23"/>
        <v>56.210756200712233</v>
      </c>
      <c r="H194" s="36">
        <f>IF('Tabl. II '!B194&gt;0,'Tabl. II '!H194*3/'Tabl. II '!B194,"X")</f>
        <v>1.0357543466068424</v>
      </c>
      <c r="I194" s="36">
        <f>IF('Tabl. II '!C194&gt;0,'Tabl. II '!I194*3/'Tabl. II '!C194,"X")</f>
        <v>0.42513353736194803</v>
      </c>
      <c r="J194" s="36">
        <f t="shared" si="24"/>
        <v>41.045788391301116</v>
      </c>
    </row>
    <row r="195" spans="1:10" x14ac:dyDescent="0.2">
      <c r="A195" s="7" t="s">
        <v>138</v>
      </c>
      <c r="B195" s="3">
        <f>IF('Tabl. II '!B195&gt;0,'Tabl. II '!E195/'Tabl. II '!B195*100,"X")</f>
        <v>94.894580937445554</v>
      </c>
      <c r="C195" s="3">
        <f>IF('Tabl. II '!C195&gt;0,'Tabl. II '!F195/'Tabl. II '!C195*100,"X")</f>
        <v>91.32372214941023</v>
      </c>
      <c r="D195" s="3">
        <f t="shared" si="22"/>
        <v>96.237025599608018</v>
      </c>
      <c r="E195" s="3">
        <f>IF('Tabl. II '!E195&gt;0,'Tabl. II '!H195/('Tabl. II '!E195/91.25),"X")</f>
        <v>58.057519280205653</v>
      </c>
      <c r="F195" s="3">
        <f>IF('Tabl. II '!F195&gt;0,'Tabl. II '!I195/('Tabl. II '!F195/91.25),"X")</f>
        <v>59.357898009950254</v>
      </c>
      <c r="G195" s="3">
        <f t="shared" si="23"/>
        <v>102.23981104578121</v>
      </c>
      <c r="H195" s="19">
        <f>IF('Tabl. II '!B195&gt;0,'Tabl. II '!H195*3/'Tabl. II '!B195,"X")</f>
        <v>1.8112911657083115</v>
      </c>
      <c r="I195" s="19">
        <f>IF('Tabl. II '!C195&gt;0,'Tabl. II '!I195*3/'Tabl. II '!C195,"X")</f>
        <v>1.7821756225425951</v>
      </c>
      <c r="J195" s="19">
        <f t="shared" si="24"/>
        <v>98.392553129119321</v>
      </c>
    </row>
    <row r="196" spans="1:10" x14ac:dyDescent="0.2">
      <c r="A196" s="7" t="s">
        <v>139</v>
      </c>
      <c r="B196" s="3">
        <f>IF('Tabl. II '!B196&gt;0,'Tabl. II '!E196/'Tabl. II '!B196*100,"X")</f>
        <v>82.695252679938747</v>
      </c>
      <c r="C196" s="3">
        <f>IF('Tabl. II '!C196&gt;0,'Tabl. II '!F196/'Tabl. II '!C196*100,"X")</f>
        <v>102.77117973079967</v>
      </c>
      <c r="D196" s="3">
        <f t="shared" si="22"/>
        <v>124.277000674467</v>
      </c>
      <c r="E196" s="3">
        <f>IF('Tabl. II '!E196&gt;0,'Tabl. II '!H196/('Tabl. II '!E196/91.25),"X")</f>
        <v>133.24189814814815</v>
      </c>
      <c r="F196" s="3">
        <f>IF('Tabl. II '!F196&gt;0,'Tabl. II '!I196/('Tabl. II '!F196/91.25),"X")</f>
        <v>109.03601694915255</v>
      </c>
      <c r="G196" s="3">
        <f t="shared" si="23"/>
        <v>81.833130917962663</v>
      </c>
      <c r="H196" s="19">
        <f>IF('Tabl. II '!B196&gt;0,'Tabl. II '!H196*3/'Tabl. II '!B196,"X")</f>
        <v>3.6225114854517613</v>
      </c>
      <c r="I196" s="19">
        <f>IF('Tabl. II '!C196&gt;0,'Tabl. II '!I196*3/'Tabl. II '!C196,"X")</f>
        <v>3.6840855106888362</v>
      </c>
      <c r="J196" s="19">
        <f t="shared" si="24"/>
        <v>101.69976066285395</v>
      </c>
    </row>
    <row r="197" spans="1:10" ht="25.5" x14ac:dyDescent="0.2">
      <c r="A197" s="7" t="s">
        <v>140</v>
      </c>
      <c r="B197" s="3">
        <f>IF('Tabl. II '!B197&gt;0,'Tabl. II '!E197/'Tabl. II '!B197*100,"X")</f>
        <v>94.626865671641795</v>
      </c>
      <c r="C197" s="3">
        <f>IF('Tabl. II '!C197&gt;0,'Tabl. II '!F197/'Tabl. II '!C197*100,"X")</f>
        <v>69.221411192214106</v>
      </c>
      <c r="D197" s="3">
        <f t="shared" si="22"/>
        <v>73.151964509122166</v>
      </c>
      <c r="E197" s="3">
        <f>IF('Tabl. II '!E197&gt;0,'Tabl. II '!H197/('Tabl. II '!E197/91.25),"X")</f>
        <v>227.62125394321768</v>
      </c>
      <c r="F197" s="3">
        <f>IF('Tabl. II '!F197&gt;0,'Tabl. II '!I197/('Tabl. II '!F197/91.25),"X")</f>
        <v>228.87873462214412</v>
      </c>
      <c r="G197" s="3">
        <f t="shared" si="23"/>
        <v>100.55244431578438</v>
      </c>
      <c r="H197" s="19">
        <f>IF('Tabl. II '!B197&gt;0,'Tabl. II '!H197*3/'Tabl. II '!B197,"X")</f>
        <v>7.0813432835820898</v>
      </c>
      <c r="I197" s="19">
        <f>IF('Tabl. II '!C197&gt;0,'Tabl. II '!I197*3/'Tabl. II '!C197,"X")</f>
        <v>5.2087591240875915</v>
      </c>
      <c r="J197" s="19">
        <f t="shared" si="24"/>
        <v>73.556088378937432</v>
      </c>
    </row>
    <row r="198" spans="1:10" x14ac:dyDescent="0.2">
      <c r="A198" s="18" t="s">
        <v>16</v>
      </c>
      <c r="B198" s="4"/>
      <c r="C198" s="4"/>
      <c r="D198" s="4"/>
      <c r="E198" s="4"/>
      <c r="F198" s="4"/>
      <c r="G198" s="4"/>
      <c r="H198" s="36"/>
      <c r="I198" s="36"/>
      <c r="J198" s="36"/>
    </row>
    <row r="199" spans="1:10" x14ac:dyDescent="0.2">
      <c r="A199" s="11" t="s">
        <v>141</v>
      </c>
      <c r="B199" s="4">
        <f>IF('Tabl. II '!B199&gt;0,'Tabl. II '!E199/'Tabl. II '!B199*100,"X")</f>
        <v>99.072356215213347</v>
      </c>
      <c r="C199" s="4">
        <f>IF('Tabl. II '!C199&gt;0,'Tabl. II '!F199/'Tabl. II '!C199*100,"X")</f>
        <v>59.191829484902314</v>
      </c>
      <c r="D199" s="4">
        <f t="shared" si="22"/>
        <v>59.746060098056844</v>
      </c>
      <c r="E199" s="4">
        <f>IF('Tabl. II '!E199&gt;0,'Tabl. II '!H199/('Tabl. II '!E199/91.25),"X")</f>
        <v>100.47752808988764</v>
      </c>
      <c r="F199" s="4">
        <f>IF('Tabl. II '!F199&gt;0,'Tabl. II '!I199/('Tabl. II '!F199/91.25),"X")</f>
        <v>137.45686421605402</v>
      </c>
      <c r="G199" s="4">
        <f t="shared" si="23"/>
        <v>136.80358865226512</v>
      </c>
      <c r="H199" s="36">
        <f>IF('Tabl. II '!B199&gt;0,'Tabl. II '!H199*3/'Tabl. II '!B199,"X")</f>
        <v>3.2727272727272729</v>
      </c>
      <c r="I199" s="36">
        <f>IF('Tabl. II '!C199&gt;0,'Tabl. II '!I199*3/'Tabl. II '!C199,"X")</f>
        <v>2.6749555950266428</v>
      </c>
      <c r="J199" s="36">
        <f t="shared" si="24"/>
        <v>81.734754292480744</v>
      </c>
    </row>
    <row r="200" spans="1:10" x14ac:dyDescent="0.2">
      <c r="A200" s="11" t="s">
        <v>142</v>
      </c>
      <c r="B200" s="4">
        <f>IF('Tabl. II '!B200&gt;0,'Tabl. II '!E200/'Tabl. II '!B200*100,"X")</f>
        <v>77.358490566037744</v>
      </c>
      <c r="C200" s="4">
        <f>IF('Tabl. II '!C200&gt;0,'Tabl. II '!F200/'Tabl. II '!C200*100,"X")</f>
        <v>44.711538461538467</v>
      </c>
      <c r="D200" s="4">
        <f t="shared" si="22"/>
        <v>57.797842401500937</v>
      </c>
      <c r="E200" s="4">
        <f>IF('Tabl. II '!E200&gt;0,'Tabl. II '!H200/('Tabl. II '!E200/91.25),"X")</f>
        <v>1493.9405487804879</v>
      </c>
      <c r="F200" s="4">
        <f>IF('Tabl. II '!F200&gt;0,'Tabl. II '!I200/('Tabl. II '!F200/91.25),"X")</f>
        <v>1477.1706989247311</v>
      </c>
      <c r="G200" s="4">
        <f t="shared" si="23"/>
        <v>98.87747542099676</v>
      </c>
      <c r="H200" s="36">
        <f>IF('Tabl. II '!B200&gt;0,'Tabl. II '!H200*3/'Tabl. II '!B200,"X")</f>
        <v>37.995283018867923</v>
      </c>
      <c r="I200" s="36">
        <f>IF('Tabl. II '!C200&gt;0,'Tabl. II '!I200*3/'Tabl. II '!C200,"X")</f>
        <v>21.713942307692307</v>
      </c>
      <c r="J200" s="36">
        <f t="shared" si="24"/>
        <v>57.149047414410539</v>
      </c>
    </row>
    <row r="201" spans="1:10" x14ac:dyDescent="0.2">
      <c r="A201" s="11" t="s">
        <v>143</v>
      </c>
      <c r="B201" s="4">
        <f>IF('Tabl. II '!B201&gt;0,'Tabl. II '!E201/'Tabl. II '!B201*100,"X")</f>
        <v>0</v>
      </c>
      <c r="C201" s="4">
        <f>IF('Tabl. II '!C201&gt;0,'Tabl. II '!F201/'Tabl. II '!C201*100,"X")</f>
        <v>50</v>
      </c>
      <c r="D201" s="4" t="s">
        <v>184</v>
      </c>
      <c r="E201" s="4" t="str">
        <f>IF('Tabl. II '!E201&gt;0,'Tabl. II '!H201/('Tabl. II '!E201/91.25),"X")</f>
        <v>X</v>
      </c>
      <c r="F201" s="4">
        <f>IF('Tabl. II '!F201&gt;0,'Tabl. II '!I201/('Tabl. II '!F201/91.25),"X")</f>
        <v>109.5</v>
      </c>
      <c r="G201" s="4" t="s">
        <v>184</v>
      </c>
      <c r="H201" s="36">
        <f>IF('Tabl. II '!B201&gt;0,'Tabl. II '!H201*3/'Tabl. II '!B201,"X")</f>
        <v>6</v>
      </c>
      <c r="I201" s="36">
        <f>IF('Tabl. II '!C201&gt;0,'Tabl. II '!I201*3/'Tabl. II '!C201,"X")</f>
        <v>1.8</v>
      </c>
      <c r="J201" s="36">
        <f t="shared" si="24"/>
        <v>30</v>
      </c>
    </row>
    <row r="202" spans="1:10" ht="29.25" customHeight="1" x14ac:dyDescent="0.2">
      <c r="A202" s="11" t="s">
        <v>211</v>
      </c>
      <c r="B202" s="4">
        <f>IF('Tabl. II '!B202&gt;0,'Tabl. II '!E202/'Tabl. II '!B202*100,"X")</f>
        <v>90.389016018306634</v>
      </c>
      <c r="C202" s="4">
        <f>IF('Tabl. II '!C202&gt;0,'Tabl. II '!F202/'Tabl. II '!C202*100,"X")</f>
        <v>92.094861660079047</v>
      </c>
      <c r="D202" s="4">
        <f t="shared" si="22"/>
        <v>101.88722669735327</v>
      </c>
      <c r="E202" s="4">
        <f>IF('Tabl. II '!E202&gt;0,'Tabl. II '!H202/('Tabl. II '!E202/91.25),"X")</f>
        <v>191.04746835443035</v>
      </c>
      <c r="F202" s="4">
        <f>IF('Tabl. II '!F202&gt;0,'Tabl. II '!I202/('Tabl. II '!F202/91.25),"X")</f>
        <v>188.1786480686695</v>
      </c>
      <c r="G202" s="4">
        <f t="shared" si="23"/>
        <v>98.498373042850986</v>
      </c>
      <c r="H202" s="36">
        <f>IF('Tabl. II '!B202&gt;0,'Tabl. II '!H202*3/'Tabl. II '!B202,"X")</f>
        <v>5.6773455377574367</v>
      </c>
      <c r="I202" s="36">
        <f>IF('Tabl. II '!C202&gt;0,'Tabl. II '!I202*3/'Tabl. II '!C202,"X")</f>
        <v>5.6976284584980235</v>
      </c>
      <c r="J202" s="36">
        <f t="shared" si="24"/>
        <v>100.3572606353743</v>
      </c>
    </row>
    <row r="203" spans="1:10" ht="25.5" x14ac:dyDescent="0.2">
      <c r="A203" s="11" t="s">
        <v>144</v>
      </c>
      <c r="B203" s="4">
        <f>IF('Tabl. II '!B203&gt;0,'Tabl. II '!E203/'Tabl. II '!B203*100,"X")</f>
        <v>101.79640718562875</v>
      </c>
      <c r="C203" s="4">
        <f>IF('Tabl. II '!C203&gt;0,'Tabl. II '!F203/'Tabl. II '!C203*100,"X")</f>
        <v>84.677419354838719</v>
      </c>
      <c r="D203" s="4">
        <f t="shared" si="22"/>
        <v>83.183111954459193</v>
      </c>
      <c r="E203" s="4">
        <f>IF('Tabl. II '!E203&gt;0,'Tabl. II '!H203/('Tabl. II '!E203/91.25),"X")</f>
        <v>38.110294117647058</v>
      </c>
      <c r="F203" s="4">
        <f>IF('Tabl. II '!F203&gt;0,'Tabl. II '!I203/('Tabl. II '!F203/91.25),"X")</f>
        <v>59.095238095238102</v>
      </c>
      <c r="G203" s="4">
        <f t="shared" si="23"/>
        <v>155.06371562709592</v>
      </c>
      <c r="H203" s="36">
        <f>IF('Tabl. II '!B203&gt;0,'Tabl. II '!H203*3/'Tabl. II '!B203,"X")</f>
        <v>1.2754491017964071</v>
      </c>
      <c r="I203" s="36">
        <f>IF('Tabl. II '!C203&gt;0,'Tabl. II '!I203*3/'Tabl. II '!C203,"X")</f>
        <v>1.6451612903225807</v>
      </c>
      <c r="J203" s="36">
        <f t="shared" si="24"/>
        <v>128.98682417083145</v>
      </c>
    </row>
    <row r="204" spans="1:10" ht="27.75" customHeight="1" x14ac:dyDescent="0.2">
      <c r="A204" s="11" t="s">
        <v>145</v>
      </c>
      <c r="B204" s="4">
        <f>IF('Tabl. II '!B204&gt;0,'Tabl. II '!E204/'Tabl. II '!B204*100,"X")</f>
        <v>59.090909090909093</v>
      </c>
      <c r="C204" s="4">
        <f>IF('Tabl. II '!C204&gt;0,'Tabl. II '!F204/'Tabl. II '!C204*100,"X")</f>
        <v>93.939393939393938</v>
      </c>
      <c r="D204" s="4">
        <f t="shared" si="22"/>
        <v>158.97435897435898</v>
      </c>
      <c r="E204" s="4">
        <f>IF('Tabl. II '!E204&gt;0,'Tabl. II '!H204/('Tabl. II '!E204/91.25),"X")</f>
        <v>168.46153846153845</v>
      </c>
      <c r="F204" s="4">
        <f>IF('Tabl. II '!F204&gt;0,'Tabl. II '!I204/('Tabl. II '!F204/91.25),"X")</f>
        <v>105.96774193548387</v>
      </c>
      <c r="G204" s="4">
        <f t="shared" si="23"/>
        <v>62.903225806451609</v>
      </c>
      <c r="H204" s="36">
        <f>IF('Tabl. II '!B204&gt;0,'Tabl. II '!H204*3/'Tabl. II '!B204,"X")</f>
        <v>3.2727272727272729</v>
      </c>
      <c r="I204" s="36">
        <f>IF('Tabl. II '!C204&gt;0,'Tabl. II '!I204*3/'Tabl. II '!C204,"X")</f>
        <v>3.2727272727272729</v>
      </c>
      <c r="J204" s="36">
        <f t="shared" si="24"/>
        <v>100</v>
      </c>
    </row>
    <row r="205" spans="1:10" x14ac:dyDescent="0.2">
      <c r="A205" s="141" t="s">
        <v>147</v>
      </c>
      <c r="B205" s="141"/>
      <c r="C205" s="141"/>
      <c r="D205" s="141"/>
      <c r="E205" s="141"/>
      <c r="F205" s="141"/>
      <c r="G205" s="141"/>
      <c r="H205" s="141"/>
      <c r="I205" s="141"/>
    </row>
    <row r="206" spans="1:10" ht="25.5" x14ac:dyDescent="0.2">
      <c r="A206" s="11" t="s">
        <v>146</v>
      </c>
      <c r="B206" s="4">
        <f>IF('Tabl. II '!B206&gt;0,'Tabl. II '!E206/'Tabl. II '!B206*100,"X")</f>
        <v>101.67224080267559</v>
      </c>
      <c r="C206" s="4">
        <f>IF('Tabl. II '!C206&gt;0,'Tabl. II '!F206/'Tabl. II '!C206*100,"X")</f>
        <v>114.34426229508196</v>
      </c>
      <c r="D206" s="4">
        <f t="shared" ref="D206:D212" si="25">C206*100/B206</f>
        <v>112.46360008628126</v>
      </c>
      <c r="E206" s="4">
        <f>IF('Tabl. II '!E206&gt;0,'Tabl. II '!H206/('Tabl. II '!E206/91.25),"X")</f>
        <v>174.09539473684211</v>
      </c>
      <c r="F206" s="4">
        <f>IF('Tabl. II '!F206&gt;0,'Tabl. II '!I206/('Tabl. II '!F206/91.25),"X")</f>
        <v>82.41935483870968</v>
      </c>
      <c r="G206" s="4">
        <f t="shared" ref="G206:G212" si="26">F206*100/E206</f>
        <v>47.341490545050057</v>
      </c>
      <c r="H206" s="36">
        <f>IF('Tabl. II '!B206&gt;0,'Tabl. II '!H206*3/'Tabl. II '!B206,"X")</f>
        <v>5.8193979933110365</v>
      </c>
      <c r="I206" s="36">
        <f>IF('Tabl. II '!C206&gt;0,'Tabl. II '!I206*3/'Tabl. II '!C206,"X")</f>
        <v>3.098360655737705</v>
      </c>
      <c r="J206" s="36">
        <f t="shared" ref="J206:J212" si="27">I206*100/H206</f>
        <v>53.241944601469761</v>
      </c>
    </row>
    <row r="207" spans="1:10" ht="25.5" x14ac:dyDescent="0.2">
      <c r="A207" s="11" t="s">
        <v>148</v>
      </c>
      <c r="B207" s="4">
        <f>IF('Tabl. II '!B207&gt;0,'Tabl. II '!E207/'Tabl. II '!B207*100,"X")</f>
        <v>92.045454545454547</v>
      </c>
      <c r="C207" s="4">
        <f>IF('Tabl. II '!C207&gt;0,'Tabl. II '!F207/'Tabl. II '!C207*100,"X")</f>
        <v>80.497131931166336</v>
      </c>
      <c r="D207" s="4">
        <f t="shared" si="25"/>
        <v>87.453674196822675</v>
      </c>
      <c r="E207" s="4">
        <f>IF('Tabl. II '!E207&gt;0,'Tabl. II '!H207/('Tabl. II '!E207/91.25),"X")</f>
        <v>188.80864197530863</v>
      </c>
      <c r="F207" s="4">
        <f>IF('Tabl. II '!F207&gt;0,'Tabl. II '!I207/('Tabl. II '!F207/91.25),"X")</f>
        <v>158.44121140142516</v>
      </c>
      <c r="G207" s="4">
        <f t="shared" si="26"/>
        <v>83.916292042471895</v>
      </c>
      <c r="H207" s="4">
        <f>IF('Tabl. II '!B207&gt;0,'Tabl. II '!H207*3/'Tabl. II '!B207,"X")</f>
        <v>5.7136363636363638</v>
      </c>
      <c r="I207" s="4">
        <f>IF('Tabl. II '!C207&gt;0,'Tabl. II '!I207*3/'Tabl. II '!C207,"X")</f>
        <v>4.1931166347992352</v>
      </c>
      <c r="J207" s="4">
        <f t="shared" si="27"/>
        <v>73.387880640877626</v>
      </c>
    </row>
    <row r="208" spans="1:10" x14ac:dyDescent="0.2">
      <c r="A208" s="11" t="s">
        <v>149</v>
      </c>
      <c r="B208" s="4">
        <f>IF('Tabl. II '!B208&gt;0,'Tabl. II '!E208/'Tabl. II '!B208*100,"X")</f>
        <v>400</v>
      </c>
      <c r="C208" s="4">
        <f>IF('Tabl. II '!C208&gt;0,'Tabl. II '!F208/'Tabl. II '!C208*100,"X")</f>
        <v>950</v>
      </c>
      <c r="D208" s="4">
        <f t="shared" si="25"/>
        <v>237.5</v>
      </c>
      <c r="E208" s="4">
        <f>IF('Tabl. II '!E208&gt;0,'Tabl. II '!H208/('Tabl. II '!E208/91.25),"X")</f>
        <v>2212.8125</v>
      </c>
      <c r="F208" s="4">
        <f>IF('Tabl. II '!F208&gt;0,'Tabl. II '!I208/('Tabl. II '!F208/91.25),"X")</f>
        <v>302.56578947368422</v>
      </c>
      <c r="G208" s="4">
        <f t="shared" si="26"/>
        <v>13.673358654367879</v>
      </c>
      <c r="H208" s="4">
        <f>IF('Tabl. II '!B208&gt;0,'Tabl. II '!H208*3/'Tabl. II '!B208,"X")</f>
        <v>291</v>
      </c>
      <c r="I208" s="4">
        <f>IF('Tabl. II '!C208&gt;0,'Tabl. II '!I208*3/'Tabl. II '!C208,"X")</f>
        <v>94.5</v>
      </c>
      <c r="J208" s="4">
        <f t="shared" si="27"/>
        <v>32.47422680412371</v>
      </c>
    </row>
    <row r="209" spans="1:10" ht="15" customHeight="1" x14ac:dyDescent="0.2">
      <c r="A209" s="17" t="s">
        <v>69</v>
      </c>
      <c r="B209" s="3">
        <f>IF('Tabl. II '!B209&gt;0,'Tabl. II '!E209/'Tabl. II '!B209*100,"X")</f>
        <v>200</v>
      </c>
      <c r="C209" s="3">
        <f>IF('Tabl. II '!C209&gt;0,'Tabl. II '!F209/'Tabl. II '!C209*100,"X")</f>
        <v>33.333333333333329</v>
      </c>
      <c r="D209" s="4">
        <f t="shared" si="25"/>
        <v>16.666666666666664</v>
      </c>
      <c r="E209" s="3">
        <f>IF('Tabl. II '!E209&gt;0,'Tabl. II '!H209/('Tabl. II '!E209/91.25),"X")</f>
        <v>45.625</v>
      </c>
      <c r="F209" s="3">
        <f>IF('Tabl. II '!F209&gt;0,'Tabl. II '!I209/('Tabl. II '!F209/91.25),"X")</f>
        <v>273.75</v>
      </c>
      <c r="G209" s="3">
        <f t="shared" si="26"/>
        <v>600</v>
      </c>
      <c r="H209" s="3">
        <f>IF('Tabl. II '!B209&gt;0,'Tabl. II '!H209*3/'Tabl. II '!B209,"X")</f>
        <v>3</v>
      </c>
      <c r="I209" s="3">
        <f>IF('Tabl. II '!C209&gt;0,'Tabl. II '!I209*3/'Tabl. II '!C209,"X")</f>
        <v>3</v>
      </c>
      <c r="J209" s="3">
        <f t="shared" si="27"/>
        <v>100</v>
      </c>
    </row>
    <row r="210" spans="1:10" ht="25.5" x14ac:dyDescent="0.2">
      <c r="A210" s="7" t="s">
        <v>150</v>
      </c>
      <c r="B210" s="3">
        <f>IF('Tabl. II '!B210&gt;0,'Tabl. II '!E210/'Tabl. II '!B210*100,"X")</f>
        <v>100.84516677148501</v>
      </c>
      <c r="C210" s="3">
        <f>IF('Tabl. II '!C210&gt;0,'Tabl. II '!F210/'Tabl. II '!C210*100,"X")</f>
        <v>103.55264064081034</v>
      </c>
      <c r="D210" s="3">
        <f t="shared" si="25"/>
        <v>102.68478297572798</v>
      </c>
      <c r="E210" s="3">
        <f>IF('Tabl. II '!E210&gt;0,'Tabl. II '!H210/('Tabl. II '!E210/91.25),"X")</f>
        <v>25.347610477138698</v>
      </c>
      <c r="F210" s="3">
        <f>IF('Tabl. II '!F210&gt;0,'Tabl. II '!I210/('Tabl. II '!F210/91.25),"X")</f>
        <v>27.201292289747119</v>
      </c>
      <c r="G210" s="3">
        <f t="shared" si="26"/>
        <v>107.31304362705227</v>
      </c>
      <c r="H210" s="3">
        <f>IF('Tabl. II '!B210&gt;0,'Tabl. II '!H210*3/'Tabl. II '!B210,"X")</f>
        <v>0.84038926218926879</v>
      </c>
      <c r="I210" s="3">
        <f>IF('Tabl. II '!C210&gt;0,'Tabl. II '!I210*3/'Tabl. II '!C210,"X")</f>
        <v>0.92605993822876542</v>
      </c>
      <c r="J210" s="3">
        <f t="shared" si="27"/>
        <v>110.19416595308689</v>
      </c>
    </row>
    <row r="211" spans="1:10" ht="25.5" x14ac:dyDescent="0.2">
      <c r="A211" s="18" t="s">
        <v>151</v>
      </c>
      <c r="B211" s="4">
        <f>IF('Tabl. II '!B211&gt;0,'Tabl. II '!E211/'Tabl. II '!B211*100,"X")</f>
        <v>98.426769883880638</v>
      </c>
      <c r="C211" s="4">
        <f>IF('Tabl. II '!C211&gt;0,'Tabl. II '!F211/'Tabl. II '!C211*100,"X")</f>
        <v>101.30951348538721</v>
      </c>
      <c r="D211" s="4">
        <f t="shared" si="25"/>
        <v>102.92882069065917</v>
      </c>
      <c r="E211" s="4">
        <f>IF('Tabl. II '!E211&gt;0,'Tabl. II '!H211/('Tabl. II '!E211/91.25),"X")</f>
        <v>17.93051503234809</v>
      </c>
      <c r="F211" s="4">
        <f>IF('Tabl. II '!F211&gt;0,'Tabl. II '!I211/('Tabl. II '!F211/91.25),"X")</f>
        <v>18.512455059065228</v>
      </c>
      <c r="G211" s="4">
        <f t="shared" si="26"/>
        <v>103.24552878524277</v>
      </c>
      <c r="H211" s="4">
        <f>IF('Tabl. II '!B211&gt;0,'Tabl. II '!H211*3/'Tabl. II '!B211,"X")</f>
        <v>0.58022224996878513</v>
      </c>
      <c r="I211" s="4">
        <f>IF('Tabl. II '!C211&gt;0,'Tabl. II '!I211*3/'Tabl. II '!C211,"X")</f>
        <v>0.61659873384788833</v>
      </c>
      <c r="J211" s="4">
        <f t="shared" si="27"/>
        <v>106.26940519448542</v>
      </c>
    </row>
    <row r="212" spans="1:10" ht="15" x14ac:dyDescent="0.2">
      <c r="A212" s="18" t="s">
        <v>221</v>
      </c>
      <c r="B212" s="4">
        <f>IF('Tabl. II '!B212&gt;0,'Tabl. II '!E212/'Tabl. II '!B212*100,"X")</f>
        <v>101.21471136295703</v>
      </c>
      <c r="C212" s="4">
        <f>IF('Tabl. II '!C212&gt;0,'Tabl. II '!F212/'Tabl. II '!C212*100,"X")</f>
        <v>103.86483925672454</v>
      </c>
      <c r="D212" s="4">
        <f t="shared" si="25"/>
        <v>102.6183228288466</v>
      </c>
      <c r="E212" s="4">
        <f>IF('Tabl. II '!E212&gt;0,'Tabl. II '!H212/('Tabl. II '!E212/91.25),"X")</f>
        <v>26.449765628436246</v>
      </c>
      <c r="F212" s="4">
        <f>IF('Tabl. II '!F212&gt;0,'Tabl. II '!I212/('Tabl. II '!F212/91.25),"X")</f>
        <v>28.38085332620582</v>
      </c>
      <c r="G212" s="4">
        <f t="shared" si="26"/>
        <v>107.30096336163166</v>
      </c>
      <c r="H212" s="4">
        <f>IF('Tabl. II '!B212&gt;0,'Tabl. II '!H212*3/'Tabl. II '!B212,"X")</f>
        <v>0.88014423902466943</v>
      </c>
      <c r="I212" s="4">
        <f>IF('Tabl. II '!C212&gt;0,'Tabl. II '!I212*3/'Tabl. II '!C212,"X")</f>
        <v>0.96913077326960329</v>
      </c>
      <c r="J212" s="4">
        <f t="shared" si="27"/>
        <v>110.11044898090161</v>
      </c>
    </row>
    <row r="213" spans="1:10" x14ac:dyDescent="0.2">
      <c r="C213" s="108"/>
      <c r="D213" s="108"/>
      <c r="E213" s="108"/>
      <c r="F213" s="108"/>
      <c r="G213" s="108"/>
      <c r="H213" s="108"/>
      <c r="I213" s="108"/>
    </row>
    <row r="214" spans="1:10" ht="12" customHeight="1" x14ac:dyDescent="0.2">
      <c r="A214" s="104" t="s">
        <v>152</v>
      </c>
      <c r="B214" s="105"/>
      <c r="C214" s="105"/>
      <c r="D214" s="105"/>
      <c r="E214" s="105"/>
      <c r="F214" s="105"/>
      <c r="G214" s="105"/>
      <c r="H214" s="105"/>
      <c r="I214" s="105"/>
    </row>
    <row r="215" spans="1:10" ht="72" customHeight="1" x14ac:dyDescent="0.2">
      <c r="A215" s="127" t="s">
        <v>153</v>
      </c>
      <c r="B215" s="127"/>
      <c r="C215" s="127"/>
      <c r="D215" s="127"/>
      <c r="E215" s="127"/>
      <c r="F215" s="127"/>
      <c r="G215" s="127"/>
      <c r="H215" s="127"/>
      <c r="I215" s="127"/>
      <c r="J215" s="127"/>
    </row>
    <row r="216" spans="1:10" ht="22.5" customHeight="1" x14ac:dyDescent="0.2">
      <c r="A216" s="127" t="s">
        <v>223</v>
      </c>
      <c r="B216" s="127"/>
      <c r="C216" s="127"/>
      <c r="D216" s="127"/>
      <c r="E216" s="127"/>
      <c r="F216" s="127"/>
      <c r="G216" s="127"/>
      <c r="H216" s="127"/>
      <c r="I216" s="127"/>
      <c r="J216" s="127"/>
    </row>
    <row r="217" spans="1:10" ht="96.75" customHeight="1" x14ac:dyDescent="0.2">
      <c r="A217" s="127" t="s">
        <v>222</v>
      </c>
      <c r="B217" s="127"/>
      <c r="C217" s="127"/>
      <c r="D217" s="127"/>
      <c r="E217" s="127"/>
      <c r="F217" s="127"/>
      <c r="G217" s="127"/>
      <c r="H217" s="127"/>
      <c r="I217" s="127"/>
      <c r="J217" s="127"/>
    </row>
    <row r="218" spans="1:10" ht="51" customHeight="1" x14ac:dyDescent="0.2">
      <c r="A218" s="61" t="s">
        <v>154</v>
      </c>
      <c r="B218" s="107"/>
      <c r="G218" s="106"/>
      <c r="H218" s="106"/>
      <c r="I218" s="105"/>
    </row>
    <row r="219" spans="1:10" ht="43.5" customHeight="1" x14ac:dyDescent="0.2">
      <c r="B219" s="61"/>
      <c r="C219" s="20"/>
      <c r="D219" s="20"/>
      <c r="F219" s="129" t="s">
        <v>155</v>
      </c>
      <c r="G219" s="129"/>
      <c r="H219" s="129"/>
      <c r="I219" s="129"/>
    </row>
    <row r="220" spans="1:10" ht="3.75" customHeight="1" x14ac:dyDescent="0.2">
      <c r="C220" s="108"/>
      <c r="D220" s="108"/>
      <c r="E220" s="108"/>
      <c r="F220" s="129"/>
      <c r="G220" s="129"/>
      <c r="H220" s="129"/>
      <c r="I220" s="153"/>
    </row>
    <row r="221" spans="1:10" x14ac:dyDescent="0.2">
      <c r="F221" s="129"/>
      <c r="G221" s="129"/>
      <c r="H221" s="129"/>
      <c r="I221" s="153"/>
    </row>
  </sheetData>
  <mergeCells count="23">
    <mergeCell ref="F220:I220"/>
    <mergeCell ref="F221:I221"/>
    <mergeCell ref="A217:J217"/>
    <mergeCell ref="A157:I157"/>
    <mergeCell ref="A179:I179"/>
    <mergeCell ref="A205:I205"/>
    <mergeCell ref="A215:J215"/>
    <mergeCell ref="F219:I219"/>
    <mergeCell ref="A216:J216"/>
    <mergeCell ref="A22:I22"/>
    <mergeCell ref="A44:I44"/>
    <mergeCell ref="A66:I66"/>
    <mergeCell ref="A87:I87"/>
    <mergeCell ref="A110:I110"/>
    <mergeCell ref="A2:I2"/>
    <mergeCell ref="A4:A6"/>
    <mergeCell ref="B4:D4"/>
    <mergeCell ref="E4:G4"/>
    <mergeCell ref="H4:J4"/>
    <mergeCell ref="B6:C6"/>
    <mergeCell ref="A3:I3"/>
    <mergeCell ref="E6:F6"/>
    <mergeCell ref="H6:I6"/>
  </mergeCells>
  <pageMargins left="0.31496062992125984" right="0.23622047244094491" top="0.74803149606299213" bottom="0.35433070866141736" header="0.31496062992125984" footer="0.19685039370078741"/>
  <pageSetup paperSize="9" orientation="landscape" r:id="rId1"/>
  <headerFooter>
    <oddHeader>&amp;LWydział Statystycznej Informacji Zarządczej
DEPARTAMENT STRATEGII I FUNDUSZY EUROPEJSKICH&amp;R&amp;D</oddHeader>
    <oddFooter>&amp;R&amp;P</oddFooter>
  </headerFooter>
  <rowBreaks count="9" manualBreakCount="9">
    <brk id="21" max="16383" man="1"/>
    <brk id="43" max="16383" man="1"/>
    <brk id="65" max="16383" man="1"/>
    <brk id="86" max="16383" man="1"/>
    <brk id="109" max="16383" man="1"/>
    <brk id="133" max="16383" man="1"/>
    <brk id="156" max="16383" man="1"/>
    <brk id="178" max="16383" man="1"/>
    <brk id="20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B B Bo [ B   B B D B   B [ B    B D B  Bo [ B B B Bo [ B   B B D B   B [ B    B D B  Bo [ B B B Bo [ B   B B D B   B [ B    B D B  Bo [ B B B Bo [ B   B B D B   B [ B    B D B  Bo [ B 
</file>

<file path=customXml/itemProps1.xml><?xml version="1.0" encoding="utf-8"?>
<ds:datastoreItem xmlns:ds="http://schemas.openxmlformats.org/officeDocument/2006/customXml" ds:itemID="{5A801927-E21D-4EC1-BDF1-E6B71E3343F6}">
  <ds:schemaRefs>
    <ds:schemaRef ds:uri="http://www.sap.com/ip/bi/bexanalyzer/excel/application"/>
    <ds:schemaRef ds:uri="http://www.w3.org/2001/XMLSchem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3</vt:i4>
      </vt:variant>
    </vt:vector>
  </HeadingPairs>
  <TitlesOfParts>
    <vt:vector size="6" baseType="lpstr">
      <vt:lpstr>Tabl. I </vt:lpstr>
      <vt:lpstr>Tabl. II </vt:lpstr>
      <vt:lpstr>Tabl. III </vt:lpstr>
      <vt:lpstr>'Tabl. I '!Tytuły_wydruku</vt:lpstr>
      <vt:lpstr>'Tabl. II '!Tytuły_wydruku</vt:lpstr>
      <vt:lpstr>'Tabl. III '!Tytuły_wydruku</vt:lpstr>
    </vt:vector>
  </TitlesOfParts>
  <Company>SAP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Tablice Rzymskie I półrocze 2014</dc:title>
  <dc:creator>I027330</dc:creator>
  <cp:lastModifiedBy>Agnieszka Proczek (DO)</cp:lastModifiedBy>
  <cp:lastPrinted>2015-04-22T12:58:00Z</cp:lastPrinted>
  <dcterms:created xsi:type="dcterms:W3CDTF">2006-05-18T10:01:57Z</dcterms:created>
  <dcterms:modified xsi:type="dcterms:W3CDTF">2015-04-23T08:00:03Z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ewidencja-spraw-w-sadach-powszechnych-wedlug-dzialow-prawa-i-instancyjnosci-I-kw-2015.xlsx</vt:lpwstr>
  </property>
  <property fmtid="{D5CDD505-2E9C-101B-9397-08002B2CF9AE}" pid="3" name="_NewReviewCycle">
    <vt:lpwstr/>
  </property>
  <property fmtid="{D5CDD505-2E9C-101B-9397-08002B2CF9AE}" pid="4" name="BExAnalyzer_Activesheet">
    <vt:lpwstr>Tabl. III (2)</vt:lpwstr>
  </property>
</Properties>
</file>