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updateLinks="never" codeName="ThisWorkbook" defaultThemeVersion="123820"/>
  <bookViews>
    <workbookView xWindow="-300" yWindow="855" windowWidth="17955" windowHeight="10950" firstSheet="3" activeTab="3"/>
  </bookViews>
  <sheets>
    <sheet name="BExRepositorySheet" sheetId="4" state="veryHidden" r:id="rId1"/>
    <sheet name="Wybór sądu" sheetId="1" state="hidden" r:id="rId2"/>
    <sheet name="Graph" sheetId="2" state="hidden" r:id="rId3"/>
    <sheet name="Tabl. I (2)" sheetId="8" r:id="rId4"/>
    <sheet name="Tabl. II (2)" sheetId="9" r:id="rId5"/>
    <sheet name="Tabl. III (2)" sheetId="10" r:id="rId6"/>
  </sheets>
  <externalReferences>
    <externalReference r:id="rId7"/>
    <externalReference r:id="rId8"/>
  </externalReferences>
  <definedNames>
    <definedName name="DF_GRID_1">Wybór [1]sądu!$G$21:$J$217</definedName>
    <definedName name="DF_NAVPANEL_13" localSheetId="5">'Wybór sądu'!#REF!</definedName>
    <definedName name="DF_NAVPANEL_13">'Wybór sądu'!#REF!</definedName>
    <definedName name="DF_NAVPANEL_18" localSheetId="5">'Wybór sądu'!#REF!</definedName>
    <definedName name="DF_NAVPANEL_18">'Wybór sądu'!#REF!</definedName>
    <definedName name="_xlnm.Print_Area" localSheetId="1">'Wybór sądu'!$A$1:$M$218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3">'Tabl. I (2)'!$1:$5</definedName>
    <definedName name="_xlnm.Print_Titles" localSheetId="4">'Tabl. II (2)'!$2:$6</definedName>
    <definedName name="_xlnm.Print_Titles" localSheetId="5">'Tabl. III (2)'!$2:$6</definedName>
  </definedNames>
  <calcPr calcId="145621"/>
</workbook>
</file>

<file path=xl/calcChain.xml><?xml version="1.0" encoding="utf-8"?>
<calcChain xmlns="http://schemas.openxmlformats.org/spreadsheetml/2006/main">
  <c r="I212" i="10" l="1"/>
  <c r="H212" i="10"/>
  <c r="F212" i="10"/>
  <c r="G212" i="10" s="1"/>
  <c r="E212" i="10"/>
  <c r="D212" i="10"/>
  <c r="C212" i="10"/>
  <c r="B212" i="10"/>
  <c r="I211" i="10"/>
  <c r="J211" i="10" s="1"/>
  <c r="H211" i="10"/>
  <c r="F211" i="10"/>
  <c r="E211" i="10"/>
  <c r="C211" i="10"/>
  <c r="D211" i="10" s="1"/>
  <c r="B211" i="10"/>
  <c r="J210" i="10"/>
  <c r="I210" i="10"/>
  <c r="H210" i="10"/>
  <c r="F210" i="10"/>
  <c r="G210" i="10" s="1"/>
  <c r="E210" i="10"/>
  <c r="C210" i="10"/>
  <c r="D210" i="10" s="1"/>
  <c r="B210" i="10"/>
  <c r="C209" i="10"/>
  <c r="B209" i="10"/>
  <c r="C208" i="10"/>
  <c r="B208" i="10"/>
  <c r="I209" i="10"/>
  <c r="J209" i="10" s="1"/>
  <c r="H209" i="10"/>
  <c r="G209" i="10"/>
  <c r="F209" i="10"/>
  <c r="E209" i="10"/>
  <c r="I208" i="10"/>
  <c r="J208" i="10" s="1"/>
  <c r="H208" i="10"/>
  <c r="F208" i="10"/>
  <c r="E208" i="10"/>
  <c r="I207" i="10"/>
  <c r="J207" i="10" s="1"/>
  <c r="H207" i="10"/>
  <c r="G207" i="10"/>
  <c r="F207" i="10"/>
  <c r="E207" i="10"/>
  <c r="I206" i="10"/>
  <c r="J206" i="10" s="1"/>
  <c r="H206" i="10"/>
  <c r="F206" i="10"/>
  <c r="E206" i="10"/>
  <c r="C207" i="10"/>
  <c r="D207" i="10" s="1"/>
  <c r="B207" i="10"/>
  <c r="D206" i="10"/>
  <c r="C206" i="10"/>
  <c r="B206" i="10"/>
  <c r="I204" i="10"/>
  <c r="J204" i="10" s="1"/>
  <c r="H204" i="10"/>
  <c r="F204" i="10"/>
  <c r="E204" i="10"/>
  <c r="C204" i="10"/>
  <c r="D204" i="10" s="1"/>
  <c r="B204" i="10"/>
  <c r="J203" i="10"/>
  <c r="I203" i="10"/>
  <c r="H203" i="10"/>
  <c r="F203" i="10"/>
  <c r="G203" i="10" s="1"/>
  <c r="E203" i="10"/>
  <c r="C203" i="10"/>
  <c r="D203" i="10" s="1"/>
  <c r="B203" i="10"/>
  <c r="I202" i="10"/>
  <c r="J202" i="10" s="1"/>
  <c r="H202" i="10"/>
  <c r="G202" i="10"/>
  <c r="F202" i="10"/>
  <c r="E202" i="10"/>
  <c r="C202" i="10"/>
  <c r="D202" i="10" s="1"/>
  <c r="B202" i="10"/>
  <c r="I201" i="10"/>
  <c r="H201" i="10"/>
  <c r="F201" i="10"/>
  <c r="G201" i="10" s="1"/>
  <c r="E201" i="10"/>
  <c r="D201" i="10"/>
  <c r="C201" i="10"/>
  <c r="B201" i="10"/>
  <c r="I200" i="10"/>
  <c r="J200" i="10" s="1"/>
  <c r="H200" i="10"/>
  <c r="F200" i="10"/>
  <c r="E200" i="10"/>
  <c r="C200" i="10"/>
  <c r="D200" i="10" s="1"/>
  <c r="B200" i="10"/>
  <c r="J199" i="10"/>
  <c r="I199" i="10"/>
  <c r="H199" i="10"/>
  <c r="F199" i="10"/>
  <c r="G199" i="10" s="1"/>
  <c r="E199" i="10"/>
  <c r="C199" i="10"/>
  <c r="B199" i="10"/>
  <c r="I197" i="10"/>
  <c r="J197" i="10" s="1"/>
  <c r="H197" i="10"/>
  <c r="G197" i="10"/>
  <c r="F197" i="10"/>
  <c r="E197" i="10"/>
  <c r="C197" i="10"/>
  <c r="D197" i="10" s="1"/>
  <c r="B197" i="10"/>
  <c r="I196" i="10"/>
  <c r="J196" i="10" s="1"/>
  <c r="H196" i="10"/>
  <c r="F196" i="10"/>
  <c r="G196" i="10" s="1"/>
  <c r="E196" i="10"/>
  <c r="D196" i="10"/>
  <c r="C196" i="10"/>
  <c r="B196" i="10"/>
  <c r="I195" i="10"/>
  <c r="J195" i="10" s="1"/>
  <c r="H195" i="10"/>
  <c r="F195" i="10"/>
  <c r="E195" i="10"/>
  <c r="C195" i="10"/>
  <c r="D195" i="10" s="1"/>
  <c r="B195" i="10"/>
  <c r="J194" i="10"/>
  <c r="I194" i="10"/>
  <c r="H194" i="10"/>
  <c r="F194" i="10"/>
  <c r="G194" i="10" s="1"/>
  <c r="E194" i="10"/>
  <c r="C194" i="10"/>
  <c r="B194" i="10"/>
  <c r="I193" i="10"/>
  <c r="J193" i="10" s="1"/>
  <c r="H193" i="10"/>
  <c r="G193" i="10"/>
  <c r="F193" i="10"/>
  <c r="E193" i="10"/>
  <c r="C193" i="10"/>
  <c r="D193" i="10" s="1"/>
  <c r="B193" i="10"/>
  <c r="I192" i="10"/>
  <c r="H192" i="10"/>
  <c r="F192" i="10"/>
  <c r="G192" i="10" s="1"/>
  <c r="E192" i="10"/>
  <c r="D192" i="10"/>
  <c r="C192" i="10"/>
  <c r="B192" i="10"/>
  <c r="I191" i="10"/>
  <c r="J191" i="10" s="1"/>
  <c r="H191" i="10"/>
  <c r="F191" i="10"/>
  <c r="G191" i="10" s="1"/>
  <c r="E191" i="10"/>
  <c r="C191" i="10"/>
  <c r="D191" i="10" s="1"/>
  <c r="B191" i="10"/>
  <c r="J190" i="10"/>
  <c r="I190" i="10"/>
  <c r="H190" i="10"/>
  <c r="F190" i="10"/>
  <c r="G190" i="10" s="1"/>
  <c r="E190" i="10"/>
  <c r="C190" i="10"/>
  <c r="B190" i="10"/>
  <c r="I189" i="10"/>
  <c r="H189" i="10"/>
  <c r="F189" i="10"/>
  <c r="E189" i="10"/>
  <c r="C189" i="10"/>
  <c r="B189" i="10"/>
  <c r="I188" i="10"/>
  <c r="J188" i="10" s="1"/>
  <c r="H188" i="10"/>
  <c r="F188" i="10"/>
  <c r="E188" i="10"/>
  <c r="G188" i="10" s="1"/>
  <c r="C188" i="10"/>
  <c r="D188" i="10" s="1"/>
  <c r="B188" i="10"/>
  <c r="J187" i="10"/>
  <c r="I187" i="10"/>
  <c r="H187" i="10"/>
  <c r="F187" i="10"/>
  <c r="G187" i="10" s="1"/>
  <c r="E187" i="10"/>
  <c r="C187" i="10"/>
  <c r="B187" i="10"/>
  <c r="D187" i="10" s="1"/>
  <c r="I186" i="10"/>
  <c r="J186" i="10" s="1"/>
  <c r="H186" i="10"/>
  <c r="G186" i="10"/>
  <c r="F186" i="10"/>
  <c r="E186" i="10"/>
  <c r="C186" i="10"/>
  <c r="D186" i="10" s="1"/>
  <c r="B186" i="10"/>
  <c r="I185" i="10"/>
  <c r="H185" i="10"/>
  <c r="J185" i="10" s="1"/>
  <c r="F185" i="10"/>
  <c r="G185" i="10" s="1"/>
  <c r="E185" i="10"/>
  <c r="D185" i="10"/>
  <c r="C185" i="10"/>
  <c r="B185" i="10"/>
  <c r="I184" i="10"/>
  <c r="J184" i="10" s="1"/>
  <c r="H184" i="10"/>
  <c r="F184" i="10"/>
  <c r="E184" i="10"/>
  <c r="G184" i="10" s="1"/>
  <c r="C184" i="10"/>
  <c r="D184" i="10" s="1"/>
  <c r="B184" i="10"/>
  <c r="J183" i="10"/>
  <c r="I183" i="10"/>
  <c r="H183" i="10"/>
  <c r="F183" i="10"/>
  <c r="G183" i="10" s="1"/>
  <c r="E183" i="10"/>
  <c r="C183" i="10"/>
  <c r="B183" i="10"/>
  <c r="D183" i="10" s="1"/>
  <c r="I182" i="10"/>
  <c r="H182" i="10"/>
  <c r="F182" i="10"/>
  <c r="G182" i="10" s="1"/>
  <c r="E182" i="10"/>
  <c r="C182" i="10"/>
  <c r="B182" i="10"/>
  <c r="J181" i="10"/>
  <c r="I181" i="10"/>
  <c r="H181" i="10"/>
  <c r="F181" i="10"/>
  <c r="G181" i="10" s="1"/>
  <c r="E181" i="10"/>
  <c r="C181" i="10"/>
  <c r="B181" i="10"/>
  <c r="D181" i="10" s="1"/>
  <c r="I180" i="10"/>
  <c r="J180" i="10" s="1"/>
  <c r="H180" i="10"/>
  <c r="G180" i="10"/>
  <c r="F180" i="10"/>
  <c r="E180" i="10"/>
  <c r="C180" i="10"/>
  <c r="D180" i="10" s="1"/>
  <c r="B180" i="10"/>
  <c r="I178" i="10"/>
  <c r="H178" i="10"/>
  <c r="J178" i="10" s="1"/>
  <c r="F178" i="10"/>
  <c r="G178" i="10" s="1"/>
  <c r="E178" i="10"/>
  <c r="D178" i="10"/>
  <c r="C178" i="10"/>
  <c r="B178" i="10"/>
  <c r="C177" i="10"/>
  <c r="C176" i="10"/>
  <c r="D176" i="10" s="1"/>
  <c r="C175" i="10"/>
  <c r="C174" i="10"/>
  <c r="D174" i="10" s="1"/>
  <c r="C173" i="10"/>
  <c r="C172" i="10"/>
  <c r="C171" i="10"/>
  <c r="C170" i="10"/>
  <c r="C169" i="10"/>
  <c r="C168" i="10"/>
  <c r="D168" i="10" s="1"/>
  <c r="C167" i="10"/>
  <c r="C166" i="10"/>
  <c r="C165" i="10"/>
  <c r="C164" i="10"/>
  <c r="D164" i="10" s="1"/>
  <c r="C163" i="10"/>
  <c r="C162" i="10"/>
  <c r="C161" i="10"/>
  <c r="C160" i="10"/>
  <c r="D160" i="10" s="1"/>
  <c r="C159" i="10"/>
  <c r="C158" i="10"/>
  <c r="I177" i="10"/>
  <c r="H177" i="10"/>
  <c r="I176" i="10"/>
  <c r="H176" i="10"/>
  <c r="F177" i="10"/>
  <c r="E177" i="10"/>
  <c r="F176" i="10"/>
  <c r="E176" i="10"/>
  <c r="D175" i="10"/>
  <c r="B176" i="10"/>
  <c r="B175" i="10"/>
  <c r="B174" i="10"/>
  <c r="B173" i="10"/>
  <c r="D173" i="10" s="1"/>
  <c r="B172" i="10"/>
  <c r="B171" i="10"/>
  <c r="B170" i="10"/>
  <c r="B169" i="10"/>
  <c r="B168" i="10"/>
  <c r="B167" i="10"/>
  <c r="D167" i="10" s="1"/>
  <c r="B166" i="10"/>
  <c r="B165" i="10"/>
  <c r="B164" i="10"/>
  <c r="B163" i="10"/>
  <c r="D163" i="10" s="1"/>
  <c r="B162" i="10"/>
  <c r="B161" i="10"/>
  <c r="B160" i="10"/>
  <c r="B159" i="10"/>
  <c r="D159" i="10" s="1"/>
  <c r="B158" i="10"/>
  <c r="I175" i="10"/>
  <c r="H175" i="10"/>
  <c r="J175" i="10" s="1"/>
  <c r="F175" i="10"/>
  <c r="G175" i="10" s="1"/>
  <c r="E175" i="10"/>
  <c r="J174" i="10"/>
  <c r="I174" i="10"/>
  <c r="H174" i="10"/>
  <c r="F174" i="10"/>
  <c r="G174" i="10" s="1"/>
  <c r="E174" i="10"/>
  <c r="I173" i="10"/>
  <c r="H173" i="10"/>
  <c r="J173" i="10" s="1"/>
  <c r="F173" i="10"/>
  <c r="G173" i="10" s="1"/>
  <c r="E173" i="10"/>
  <c r="I172" i="10"/>
  <c r="H172" i="10"/>
  <c r="I171" i="10"/>
  <c r="H171" i="10"/>
  <c r="I170" i="10"/>
  <c r="H170" i="10"/>
  <c r="I169" i="10"/>
  <c r="H169" i="10"/>
  <c r="F172" i="10"/>
  <c r="E172" i="10"/>
  <c r="F171" i="10"/>
  <c r="E171" i="10"/>
  <c r="F170" i="10"/>
  <c r="E170" i="10"/>
  <c r="F169" i="10"/>
  <c r="E169" i="10"/>
  <c r="J168" i="10"/>
  <c r="I168" i="10"/>
  <c r="H168" i="10"/>
  <c r="F168" i="10"/>
  <c r="G168" i="10" s="1"/>
  <c r="E168" i="10"/>
  <c r="I167" i="10"/>
  <c r="J167" i="10" s="1"/>
  <c r="H167" i="10"/>
  <c r="F167" i="10"/>
  <c r="E167" i="10"/>
  <c r="G167" i="10" s="1"/>
  <c r="I166" i="10"/>
  <c r="H166" i="10"/>
  <c r="J166" i="10" s="1"/>
  <c r="F166" i="10"/>
  <c r="G166" i="10" s="1"/>
  <c r="E166" i="10"/>
  <c r="D166" i="10"/>
  <c r="I165" i="10"/>
  <c r="J165" i="10" s="1"/>
  <c r="H165" i="10"/>
  <c r="G165" i="10"/>
  <c r="F165" i="10"/>
  <c r="E165" i="10"/>
  <c r="D165" i="10"/>
  <c r="J164" i="10"/>
  <c r="I164" i="10"/>
  <c r="H164" i="10"/>
  <c r="F164" i="10"/>
  <c r="G164" i="10" s="1"/>
  <c r="E164" i="10"/>
  <c r="I163" i="10"/>
  <c r="J163" i="10" s="1"/>
  <c r="H163" i="10"/>
  <c r="F163" i="10"/>
  <c r="E163" i="10"/>
  <c r="G163" i="10" s="1"/>
  <c r="I162" i="10"/>
  <c r="H162" i="10"/>
  <c r="J162" i="10" s="1"/>
  <c r="F162" i="10"/>
  <c r="G162" i="10" s="1"/>
  <c r="E162" i="10"/>
  <c r="D162" i="10"/>
  <c r="I161" i="10"/>
  <c r="J161" i="10" s="1"/>
  <c r="H161" i="10"/>
  <c r="G161" i="10"/>
  <c r="F161" i="10"/>
  <c r="E161" i="10"/>
  <c r="D161" i="10"/>
  <c r="J160" i="10"/>
  <c r="I160" i="10"/>
  <c r="H160" i="10"/>
  <c r="F160" i="10"/>
  <c r="G160" i="10" s="1"/>
  <c r="E160" i="10"/>
  <c r="I159" i="10"/>
  <c r="J159" i="10" s="1"/>
  <c r="H159" i="10"/>
  <c r="F159" i="10"/>
  <c r="E159" i="10"/>
  <c r="G159" i="10" s="1"/>
  <c r="I158" i="10"/>
  <c r="H158" i="10"/>
  <c r="J158" i="10" s="1"/>
  <c r="F158" i="10"/>
  <c r="G158" i="10" s="1"/>
  <c r="E158" i="10"/>
  <c r="D158" i="10"/>
  <c r="I156" i="10"/>
  <c r="J156" i="10" s="1"/>
  <c r="H156" i="10"/>
  <c r="G156" i="10"/>
  <c r="F156" i="10"/>
  <c r="E156" i="10"/>
  <c r="C156" i="10"/>
  <c r="D156" i="10" s="1"/>
  <c r="B156" i="10"/>
  <c r="I155" i="10"/>
  <c r="H155" i="10"/>
  <c r="J155" i="10" s="1"/>
  <c r="F155" i="10"/>
  <c r="G155" i="10" s="1"/>
  <c r="E155" i="10"/>
  <c r="D155" i="10"/>
  <c r="C155" i="10"/>
  <c r="B155" i="10"/>
  <c r="I154" i="10"/>
  <c r="J154" i="10" s="1"/>
  <c r="H154" i="10"/>
  <c r="F154" i="10"/>
  <c r="E154" i="10"/>
  <c r="G154" i="10" s="1"/>
  <c r="C154" i="10"/>
  <c r="D154" i="10" s="1"/>
  <c r="B154" i="10"/>
  <c r="J153" i="10"/>
  <c r="I153" i="10"/>
  <c r="H153" i="10"/>
  <c r="F153" i="10"/>
  <c r="G153" i="10" s="1"/>
  <c r="E153" i="10"/>
  <c r="C153" i="10"/>
  <c r="B153" i="10"/>
  <c r="D153" i="10" s="1"/>
  <c r="I152" i="10"/>
  <c r="J152" i="10" s="1"/>
  <c r="H152" i="10"/>
  <c r="G152" i="10"/>
  <c r="F152" i="10"/>
  <c r="E152" i="10"/>
  <c r="C152" i="10"/>
  <c r="D152" i="10" s="1"/>
  <c r="B152" i="10"/>
  <c r="I151" i="10"/>
  <c r="H151" i="10"/>
  <c r="J151" i="10" s="1"/>
  <c r="F151" i="10"/>
  <c r="G151" i="10" s="1"/>
  <c r="E151" i="10"/>
  <c r="D151" i="10"/>
  <c r="C151" i="10"/>
  <c r="B151" i="10"/>
  <c r="I150" i="10"/>
  <c r="J150" i="10" s="1"/>
  <c r="H150" i="10"/>
  <c r="F150" i="10"/>
  <c r="E150" i="10"/>
  <c r="G150" i="10" s="1"/>
  <c r="C150" i="10"/>
  <c r="D150" i="10" s="1"/>
  <c r="B150" i="10"/>
  <c r="J149" i="10"/>
  <c r="I149" i="10"/>
  <c r="H149" i="10"/>
  <c r="F149" i="10"/>
  <c r="G149" i="10" s="1"/>
  <c r="E149" i="10"/>
  <c r="C149" i="10"/>
  <c r="B149" i="10"/>
  <c r="D149" i="10" s="1"/>
  <c r="I148" i="10"/>
  <c r="J148" i="10" s="1"/>
  <c r="H148" i="10"/>
  <c r="G148" i="10"/>
  <c r="F148" i="10"/>
  <c r="E148" i="10"/>
  <c r="C148" i="10"/>
  <c r="D148" i="10" s="1"/>
  <c r="B148" i="10"/>
  <c r="I147" i="10"/>
  <c r="H147" i="10"/>
  <c r="J147" i="10" s="1"/>
  <c r="F147" i="10"/>
  <c r="G147" i="10" s="1"/>
  <c r="E147" i="10"/>
  <c r="D147" i="10"/>
  <c r="C147" i="10"/>
  <c r="B147" i="10"/>
  <c r="I146" i="10"/>
  <c r="J146" i="10" s="1"/>
  <c r="H146" i="10"/>
  <c r="F146" i="10"/>
  <c r="E146" i="10"/>
  <c r="G146" i="10" s="1"/>
  <c r="C146" i="10"/>
  <c r="D146" i="10" s="1"/>
  <c r="B146" i="10"/>
  <c r="J145" i="10"/>
  <c r="I145" i="10"/>
  <c r="H145" i="10"/>
  <c r="F145" i="10"/>
  <c r="G145" i="10" s="1"/>
  <c r="E145" i="10"/>
  <c r="C145" i="10"/>
  <c r="B145" i="10"/>
  <c r="D145" i="10" s="1"/>
  <c r="I144" i="10"/>
  <c r="J144" i="10" s="1"/>
  <c r="H144" i="10"/>
  <c r="G144" i="10"/>
  <c r="F144" i="10"/>
  <c r="E144" i="10"/>
  <c r="C144" i="10"/>
  <c r="D144" i="10" s="1"/>
  <c r="B144" i="10"/>
  <c r="I143" i="10"/>
  <c r="H143" i="10"/>
  <c r="J143" i="10" s="1"/>
  <c r="F143" i="10"/>
  <c r="G143" i="10" s="1"/>
  <c r="E143" i="10"/>
  <c r="D143" i="10"/>
  <c r="C143" i="10"/>
  <c r="B143" i="10"/>
  <c r="I142" i="10"/>
  <c r="J142" i="10" s="1"/>
  <c r="H142" i="10"/>
  <c r="F142" i="10"/>
  <c r="E142" i="10"/>
  <c r="G142" i="10" s="1"/>
  <c r="C142" i="10"/>
  <c r="D142" i="10" s="1"/>
  <c r="B142" i="10"/>
  <c r="J141" i="10"/>
  <c r="I141" i="10"/>
  <c r="H141" i="10"/>
  <c r="F141" i="10"/>
  <c r="G141" i="10" s="1"/>
  <c r="E141" i="10"/>
  <c r="C141" i="10"/>
  <c r="B141" i="10"/>
  <c r="D141" i="10" s="1"/>
  <c r="I140" i="10"/>
  <c r="J140" i="10" s="1"/>
  <c r="H140" i="10"/>
  <c r="G140" i="10"/>
  <c r="F140" i="10"/>
  <c r="E140" i="10"/>
  <c r="C140" i="10"/>
  <c r="D140" i="10" s="1"/>
  <c r="B140" i="10"/>
  <c r="I139" i="10"/>
  <c r="H139" i="10"/>
  <c r="J139" i="10" s="1"/>
  <c r="F139" i="10"/>
  <c r="G139" i="10" s="1"/>
  <c r="E139" i="10"/>
  <c r="D139" i="10"/>
  <c r="C139" i="10"/>
  <c r="B139" i="10"/>
  <c r="I138" i="10"/>
  <c r="J138" i="10" s="1"/>
  <c r="H138" i="10"/>
  <c r="F138" i="10"/>
  <c r="E138" i="10"/>
  <c r="G138" i="10" s="1"/>
  <c r="C138" i="10"/>
  <c r="D138" i="10" s="1"/>
  <c r="B138" i="10"/>
  <c r="J137" i="10"/>
  <c r="I137" i="10"/>
  <c r="H137" i="10"/>
  <c r="F137" i="10"/>
  <c r="G137" i="10" s="1"/>
  <c r="E137" i="10"/>
  <c r="C137" i="10"/>
  <c r="B137" i="10"/>
  <c r="D137" i="10" s="1"/>
  <c r="I136" i="10"/>
  <c r="J136" i="10" s="1"/>
  <c r="H136" i="10"/>
  <c r="G136" i="10"/>
  <c r="F136" i="10"/>
  <c r="E136" i="10"/>
  <c r="C136" i="10"/>
  <c r="D136" i="10" s="1"/>
  <c r="B136" i="10"/>
  <c r="I135" i="10"/>
  <c r="H135" i="10"/>
  <c r="J135" i="10" s="1"/>
  <c r="F135" i="10"/>
  <c r="G135" i="10" s="1"/>
  <c r="E135" i="10"/>
  <c r="D135" i="10"/>
  <c r="C135" i="10"/>
  <c r="B135" i="10"/>
  <c r="I134" i="10"/>
  <c r="J134" i="10" s="1"/>
  <c r="H134" i="10"/>
  <c r="F134" i="10"/>
  <c r="E134" i="10"/>
  <c r="G134" i="10" s="1"/>
  <c r="C134" i="10"/>
  <c r="D134" i="10" s="1"/>
  <c r="B134" i="10"/>
  <c r="J133" i="10"/>
  <c r="I133" i="10"/>
  <c r="H133" i="10"/>
  <c r="F133" i="10"/>
  <c r="G133" i="10" s="1"/>
  <c r="E133" i="10"/>
  <c r="C133" i="10"/>
  <c r="B133" i="10"/>
  <c r="D133" i="10" s="1"/>
  <c r="C132" i="10"/>
  <c r="B132" i="10"/>
  <c r="I132" i="10"/>
  <c r="H132" i="10"/>
  <c r="I131" i="10"/>
  <c r="H131" i="10"/>
  <c r="F132" i="10"/>
  <c r="E132" i="10"/>
  <c r="F131" i="10"/>
  <c r="E131" i="10"/>
  <c r="C131" i="10"/>
  <c r="D131" i="10" s="1"/>
  <c r="B131" i="10"/>
  <c r="I130" i="10"/>
  <c r="H130" i="10"/>
  <c r="J130" i="10" s="1"/>
  <c r="F130" i="10"/>
  <c r="G130" i="10" s="1"/>
  <c r="E130" i="10"/>
  <c r="D130" i="10"/>
  <c r="C130" i="10"/>
  <c r="B130" i="10"/>
  <c r="I129" i="10"/>
  <c r="J129" i="10" s="1"/>
  <c r="H129" i="10"/>
  <c r="F129" i="10"/>
  <c r="E129" i="10"/>
  <c r="G129" i="10" s="1"/>
  <c r="C129" i="10"/>
  <c r="D129" i="10" s="1"/>
  <c r="B129" i="10"/>
  <c r="J128" i="10"/>
  <c r="I128" i="10"/>
  <c r="H128" i="10"/>
  <c r="F128" i="10"/>
  <c r="G128" i="10" s="1"/>
  <c r="E128" i="10"/>
  <c r="C128" i="10"/>
  <c r="B128" i="10"/>
  <c r="D128" i="10" s="1"/>
  <c r="I127" i="10"/>
  <c r="J127" i="10" s="1"/>
  <c r="H127" i="10"/>
  <c r="G127" i="10"/>
  <c r="F127" i="10"/>
  <c r="E127" i="10"/>
  <c r="C127" i="10"/>
  <c r="D127" i="10" s="1"/>
  <c r="B127" i="10"/>
  <c r="I126" i="10"/>
  <c r="H126" i="10"/>
  <c r="J126" i="10" s="1"/>
  <c r="F126" i="10"/>
  <c r="G126" i="10" s="1"/>
  <c r="E126" i="10"/>
  <c r="D126" i="10"/>
  <c r="C126" i="10"/>
  <c r="B126" i="10"/>
  <c r="I125" i="10"/>
  <c r="J125" i="10" s="1"/>
  <c r="H125" i="10"/>
  <c r="F125" i="10"/>
  <c r="E125" i="10"/>
  <c r="G125" i="10" s="1"/>
  <c r="C125" i="10"/>
  <c r="D125" i="10" s="1"/>
  <c r="B125" i="10"/>
  <c r="J124" i="10"/>
  <c r="I124" i="10"/>
  <c r="H124" i="10"/>
  <c r="F124" i="10"/>
  <c r="G124" i="10" s="1"/>
  <c r="E124" i="10"/>
  <c r="C124" i="10"/>
  <c r="B124" i="10"/>
  <c r="D124" i="10" s="1"/>
  <c r="I123" i="10"/>
  <c r="J123" i="10" s="1"/>
  <c r="H123" i="10"/>
  <c r="G123" i="10"/>
  <c r="F123" i="10"/>
  <c r="E123" i="10"/>
  <c r="C123" i="10"/>
  <c r="D123" i="10" s="1"/>
  <c r="B123" i="10"/>
  <c r="I122" i="10"/>
  <c r="H122" i="10"/>
  <c r="J122" i="10" s="1"/>
  <c r="F122" i="10"/>
  <c r="G122" i="10" s="1"/>
  <c r="E122" i="10"/>
  <c r="D122" i="10"/>
  <c r="C122" i="10"/>
  <c r="B122" i="10"/>
  <c r="C121" i="10"/>
  <c r="B121" i="10"/>
  <c r="I121" i="10"/>
  <c r="J121" i="10" s="1"/>
  <c r="H121" i="10"/>
  <c r="G121" i="10"/>
  <c r="F121" i="10"/>
  <c r="E121" i="10"/>
  <c r="I120" i="10"/>
  <c r="J120" i="10" s="1"/>
  <c r="H120" i="10"/>
  <c r="F120" i="10"/>
  <c r="E120" i="10"/>
  <c r="G120" i="10" s="1"/>
  <c r="I119" i="10"/>
  <c r="J119" i="10" s="1"/>
  <c r="H119" i="10"/>
  <c r="G119" i="10"/>
  <c r="F119" i="10"/>
  <c r="E119" i="10"/>
  <c r="I118" i="10"/>
  <c r="J118" i="10" s="1"/>
  <c r="H118" i="10"/>
  <c r="F118" i="10"/>
  <c r="G118" i="10" s="1"/>
  <c r="E118" i="10"/>
  <c r="C120" i="10"/>
  <c r="D120" i="10" s="1"/>
  <c r="B120" i="10"/>
  <c r="D119" i="10"/>
  <c r="C119" i="10"/>
  <c r="B119" i="10"/>
  <c r="C118" i="10"/>
  <c r="D118" i="10" s="1"/>
  <c r="B118" i="10"/>
  <c r="I117" i="10"/>
  <c r="H117" i="10"/>
  <c r="F117" i="10"/>
  <c r="E117" i="10"/>
  <c r="C117" i="10"/>
  <c r="B117" i="10"/>
  <c r="J116" i="10"/>
  <c r="I116" i="10"/>
  <c r="H116" i="10"/>
  <c r="F116" i="10"/>
  <c r="G116" i="10" s="1"/>
  <c r="E116" i="10"/>
  <c r="C116" i="10"/>
  <c r="D116" i="10" s="1"/>
  <c r="B116" i="10"/>
  <c r="C115" i="10"/>
  <c r="B115" i="10"/>
  <c r="I115" i="10"/>
  <c r="J115" i="10" s="1"/>
  <c r="H115" i="10"/>
  <c r="F115" i="10"/>
  <c r="G115" i="10" s="1"/>
  <c r="E115" i="10"/>
  <c r="I114" i="10"/>
  <c r="J114" i="10" s="1"/>
  <c r="H114" i="10"/>
  <c r="G114" i="10"/>
  <c r="F114" i="10"/>
  <c r="E114" i="10"/>
  <c r="I113" i="10"/>
  <c r="J113" i="10" s="1"/>
  <c r="H113" i="10"/>
  <c r="F113" i="10"/>
  <c r="E113" i="10"/>
  <c r="I112" i="10"/>
  <c r="J112" i="10" s="1"/>
  <c r="H112" i="10"/>
  <c r="G112" i="10"/>
  <c r="F112" i="10"/>
  <c r="E112" i="10"/>
  <c r="I111" i="10"/>
  <c r="J111" i="10" s="1"/>
  <c r="H111" i="10"/>
  <c r="F111" i="10"/>
  <c r="G111" i="10" s="1"/>
  <c r="E111" i="10"/>
  <c r="C114" i="10"/>
  <c r="D114" i="10" s="1"/>
  <c r="B114" i="10"/>
  <c r="D113" i="10"/>
  <c r="C113" i="10"/>
  <c r="B113" i="10"/>
  <c r="C112" i="10"/>
  <c r="D112" i="10" s="1"/>
  <c r="B112" i="10"/>
  <c r="C111" i="10"/>
  <c r="B111" i="10"/>
  <c r="I109" i="10"/>
  <c r="J109" i="10" s="1"/>
  <c r="H109" i="10"/>
  <c r="G109" i="10"/>
  <c r="F109" i="10"/>
  <c r="E109" i="10"/>
  <c r="C109" i="10"/>
  <c r="D109" i="10" s="1"/>
  <c r="B109" i="10"/>
  <c r="I108" i="10"/>
  <c r="H108" i="10"/>
  <c r="F108" i="10"/>
  <c r="E108" i="10"/>
  <c r="C108" i="10"/>
  <c r="B108" i="10"/>
  <c r="C107" i="10"/>
  <c r="B107" i="10"/>
  <c r="C106" i="10"/>
  <c r="B106" i="10"/>
  <c r="D106" i="10" s="1"/>
  <c r="C105" i="10"/>
  <c r="D105" i="10" s="1"/>
  <c r="B105" i="10"/>
  <c r="D104" i="10"/>
  <c r="C104" i="10"/>
  <c r="B104" i="10"/>
  <c r="C103" i="10"/>
  <c r="D103" i="10" s="1"/>
  <c r="B103" i="10"/>
  <c r="C102" i="10"/>
  <c r="B102" i="10"/>
  <c r="D102" i="10" s="1"/>
  <c r="C101" i="10"/>
  <c r="D101" i="10" s="1"/>
  <c r="B101" i="10"/>
  <c r="D100" i="10"/>
  <c r="C100" i="10"/>
  <c r="B100" i="10"/>
  <c r="C99" i="10"/>
  <c r="D99" i="10" s="1"/>
  <c r="B99" i="10"/>
  <c r="C98" i="10"/>
  <c r="B98" i="10"/>
  <c r="D98" i="10" s="1"/>
  <c r="C97" i="10"/>
  <c r="B97" i="10"/>
  <c r="C96" i="10"/>
  <c r="D96" i="10" s="1"/>
  <c r="B96" i="10"/>
  <c r="C95" i="10"/>
  <c r="B95" i="10"/>
  <c r="J107" i="10"/>
  <c r="I107" i="10"/>
  <c r="H107" i="10"/>
  <c r="F107" i="10"/>
  <c r="G107" i="10" s="1"/>
  <c r="E107" i="10"/>
  <c r="I106" i="10"/>
  <c r="H106" i="10"/>
  <c r="J106" i="10" s="1"/>
  <c r="F106" i="10"/>
  <c r="G106" i="10" s="1"/>
  <c r="E106" i="10"/>
  <c r="J105" i="10"/>
  <c r="I105" i="10"/>
  <c r="H105" i="10"/>
  <c r="F105" i="10"/>
  <c r="G105" i="10" s="1"/>
  <c r="E105" i="10"/>
  <c r="I104" i="10"/>
  <c r="H104" i="10"/>
  <c r="F104" i="10"/>
  <c r="G104" i="10" s="1"/>
  <c r="E104" i="10"/>
  <c r="J103" i="10"/>
  <c r="I103" i="10"/>
  <c r="H103" i="10"/>
  <c r="F103" i="10"/>
  <c r="G103" i="10" s="1"/>
  <c r="E103" i="10"/>
  <c r="I102" i="10"/>
  <c r="H102" i="10"/>
  <c r="F102" i="10"/>
  <c r="G102" i="10" s="1"/>
  <c r="E102" i="10"/>
  <c r="J101" i="10"/>
  <c r="I101" i="10"/>
  <c r="H101" i="10"/>
  <c r="F101" i="10"/>
  <c r="G101" i="10" s="1"/>
  <c r="E101" i="10"/>
  <c r="J100" i="10"/>
  <c r="I100" i="10"/>
  <c r="H100" i="10"/>
  <c r="F100" i="10"/>
  <c r="E100" i="10"/>
  <c r="I99" i="10"/>
  <c r="H99" i="10"/>
  <c r="J99" i="10" s="1"/>
  <c r="G99" i="10"/>
  <c r="F99" i="10"/>
  <c r="E99" i="10"/>
  <c r="I98" i="10"/>
  <c r="J98" i="10" s="1"/>
  <c r="H98" i="10"/>
  <c r="F98" i="10"/>
  <c r="E98" i="10"/>
  <c r="J97" i="10"/>
  <c r="I97" i="10"/>
  <c r="H97" i="10"/>
  <c r="F97" i="10"/>
  <c r="G97" i="10" s="1"/>
  <c r="E97" i="10"/>
  <c r="I96" i="10"/>
  <c r="J96" i="10" s="1"/>
  <c r="H96" i="10"/>
  <c r="F96" i="10"/>
  <c r="E96" i="10"/>
  <c r="J95" i="10"/>
  <c r="I95" i="10"/>
  <c r="H95" i="10"/>
  <c r="F95" i="10"/>
  <c r="G95" i="10" s="1"/>
  <c r="E95" i="10"/>
  <c r="I94" i="10"/>
  <c r="J94" i="10" s="1"/>
  <c r="H94" i="10"/>
  <c r="F94" i="10"/>
  <c r="G94" i="10" s="1"/>
  <c r="E94" i="10"/>
  <c r="C94" i="10"/>
  <c r="B94" i="10"/>
  <c r="D94" i="10" s="1"/>
  <c r="I93" i="10"/>
  <c r="H93" i="10"/>
  <c r="F93" i="10"/>
  <c r="E93" i="10"/>
  <c r="C93" i="10"/>
  <c r="B93" i="10"/>
  <c r="I92" i="10"/>
  <c r="H92" i="10"/>
  <c r="F92" i="10"/>
  <c r="E92" i="10"/>
  <c r="G92" i="10" s="1"/>
  <c r="D92" i="10"/>
  <c r="C92" i="10"/>
  <c r="B92" i="10"/>
  <c r="I91" i="10"/>
  <c r="J91" i="10" s="1"/>
  <c r="H91" i="10"/>
  <c r="F91" i="10"/>
  <c r="G91" i="10" s="1"/>
  <c r="E91" i="10"/>
  <c r="D91" i="10"/>
  <c r="C91" i="10"/>
  <c r="B91" i="10"/>
  <c r="I90" i="10"/>
  <c r="J90" i="10" s="1"/>
  <c r="H90" i="10"/>
  <c r="F90" i="10"/>
  <c r="E90" i="10"/>
  <c r="G90" i="10" s="1"/>
  <c r="C90" i="10"/>
  <c r="B90" i="10"/>
  <c r="J89" i="10"/>
  <c r="I89" i="10"/>
  <c r="H89" i="10"/>
  <c r="G89" i="10"/>
  <c r="F89" i="10"/>
  <c r="E89" i="10"/>
  <c r="C89" i="10"/>
  <c r="D89" i="10" s="1"/>
  <c r="B89" i="10"/>
  <c r="I88" i="10"/>
  <c r="J88" i="10" s="1"/>
  <c r="H88" i="10"/>
  <c r="F88" i="10"/>
  <c r="E88" i="10"/>
  <c r="G88" i="10" s="1"/>
  <c r="C88" i="10"/>
  <c r="D88" i="10" s="1"/>
  <c r="B88" i="10"/>
  <c r="J85" i="10"/>
  <c r="I85" i="10"/>
  <c r="H85" i="10"/>
  <c r="F85" i="10"/>
  <c r="E85" i="10"/>
  <c r="C85" i="10"/>
  <c r="B85" i="10"/>
  <c r="D85" i="10" s="1"/>
  <c r="J84" i="10"/>
  <c r="I84" i="10"/>
  <c r="H84" i="10"/>
  <c r="F84" i="10"/>
  <c r="G84" i="10" s="1"/>
  <c r="E84" i="10"/>
  <c r="C84" i="10"/>
  <c r="D84" i="10" s="1"/>
  <c r="B84" i="10"/>
  <c r="J83" i="10"/>
  <c r="I83" i="10"/>
  <c r="H83" i="10"/>
  <c r="F83" i="10"/>
  <c r="G83" i="10" s="1"/>
  <c r="E83" i="10"/>
  <c r="C83" i="10"/>
  <c r="B83" i="10"/>
  <c r="D83" i="10" s="1"/>
  <c r="I82" i="10"/>
  <c r="H82" i="10"/>
  <c r="G82" i="10"/>
  <c r="F82" i="10"/>
  <c r="E82" i="10"/>
  <c r="D82" i="10"/>
  <c r="C82" i="10"/>
  <c r="B82" i="10"/>
  <c r="I81" i="10"/>
  <c r="J81" i="10" s="1"/>
  <c r="H81" i="10"/>
  <c r="F81" i="10"/>
  <c r="G81" i="10" s="1"/>
  <c r="E81" i="10"/>
  <c r="C81" i="10"/>
  <c r="B81" i="10"/>
  <c r="D81" i="10" s="1"/>
  <c r="I80" i="10"/>
  <c r="J80" i="10" s="1"/>
  <c r="H80" i="10"/>
  <c r="G80" i="10"/>
  <c r="F80" i="10"/>
  <c r="E80" i="10"/>
  <c r="C80" i="10"/>
  <c r="B80" i="10"/>
  <c r="I79" i="10"/>
  <c r="H79" i="10"/>
  <c r="J79" i="10" s="1"/>
  <c r="G79" i="10"/>
  <c r="F79" i="10"/>
  <c r="E79" i="10"/>
  <c r="C79" i="10"/>
  <c r="D79" i="10" s="1"/>
  <c r="B79" i="10"/>
  <c r="I78" i="10"/>
  <c r="J78" i="10" s="1"/>
  <c r="H78" i="10"/>
  <c r="G78" i="10"/>
  <c r="F78" i="10"/>
  <c r="E78" i="10"/>
  <c r="C78" i="10"/>
  <c r="D78" i="10" s="1"/>
  <c r="B78" i="10"/>
  <c r="I77" i="10"/>
  <c r="H77" i="10"/>
  <c r="J77" i="10" s="1"/>
  <c r="F77" i="10"/>
  <c r="E77" i="10"/>
  <c r="D77" i="10"/>
  <c r="C77" i="10"/>
  <c r="B77" i="10"/>
  <c r="J76" i="10"/>
  <c r="I76" i="10"/>
  <c r="H76" i="10"/>
  <c r="F76" i="10"/>
  <c r="G76" i="10" s="1"/>
  <c r="E76" i="10"/>
  <c r="C76" i="10"/>
  <c r="D76" i="10" s="1"/>
  <c r="B76" i="10"/>
  <c r="I75" i="10"/>
  <c r="J75" i="10" s="1"/>
  <c r="H75" i="10"/>
  <c r="F75" i="10"/>
  <c r="G75" i="10" s="1"/>
  <c r="E75" i="10"/>
  <c r="D75" i="10"/>
  <c r="C75" i="10"/>
  <c r="B75" i="10"/>
  <c r="I74" i="10"/>
  <c r="J74" i="10" s="1"/>
  <c r="H74" i="10"/>
  <c r="F74" i="10"/>
  <c r="G74" i="10" s="1"/>
  <c r="E74" i="10"/>
  <c r="C74" i="10"/>
  <c r="D74" i="10" s="1"/>
  <c r="B74" i="10"/>
  <c r="J73" i="10"/>
  <c r="I73" i="10"/>
  <c r="H73" i="10"/>
  <c r="F73" i="10"/>
  <c r="G73" i="10" s="1"/>
  <c r="E73" i="10"/>
  <c r="C73" i="10"/>
  <c r="D73" i="10" s="1"/>
  <c r="B73" i="10"/>
  <c r="I71" i="10"/>
  <c r="J71" i="10" s="1"/>
  <c r="H71" i="10"/>
  <c r="G71" i="10"/>
  <c r="F71" i="10"/>
  <c r="E71" i="10"/>
  <c r="C71" i="10"/>
  <c r="D71" i="10" s="1"/>
  <c r="B71" i="10"/>
  <c r="I70" i="10"/>
  <c r="J70" i="10" s="1"/>
  <c r="H70" i="10"/>
  <c r="F70" i="10"/>
  <c r="G70" i="10" s="1"/>
  <c r="E70" i="10"/>
  <c r="D70" i="10"/>
  <c r="C70" i="10"/>
  <c r="B70" i="10"/>
  <c r="I69" i="10"/>
  <c r="J69" i="10" s="1"/>
  <c r="H69" i="10"/>
  <c r="F69" i="10"/>
  <c r="G69" i="10" s="1"/>
  <c r="E69" i="10"/>
  <c r="C69" i="10"/>
  <c r="D69" i="10" s="1"/>
  <c r="B69" i="10"/>
  <c r="J68" i="10"/>
  <c r="I68" i="10"/>
  <c r="H68" i="10"/>
  <c r="F68" i="10"/>
  <c r="G68" i="10" s="1"/>
  <c r="E68" i="10"/>
  <c r="C68" i="10"/>
  <c r="D68" i="10" s="1"/>
  <c r="B68" i="10"/>
  <c r="I67" i="10"/>
  <c r="J67" i="10" s="1"/>
  <c r="H67" i="10"/>
  <c r="G67" i="10"/>
  <c r="F67" i="10"/>
  <c r="E67" i="10"/>
  <c r="C67" i="10"/>
  <c r="D67" i="10" s="1"/>
  <c r="B67" i="10"/>
  <c r="I65" i="10"/>
  <c r="J65" i="10" s="1"/>
  <c r="H65" i="10"/>
  <c r="F65" i="10"/>
  <c r="G65" i="10" s="1"/>
  <c r="E65" i="10"/>
  <c r="D65" i="10"/>
  <c r="C65" i="10"/>
  <c r="B65" i="10"/>
  <c r="I64" i="10"/>
  <c r="J64" i="10" s="1"/>
  <c r="H64" i="10"/>
  <c r="F64" i="10"/>
  <c r="G64" i="10" s="1"/>
  <c r="E64" i="10"/>
  <c r="C64" i="10"/>
  <c r="D64" i="10" s="1"/>
  <c r="B64" i="10"/>
  <c r="J63" i="10"/>
  <c r="I63" i="10"/>
  <c r="H63" i="10"/>
  <c r="F63" i="10"/>
  <c r="G63" i="10" s="1"/>
  <c r="E63" i="10"/>
  <c r="C63" i="10"/>
  <c r="D63" i="10" s="1"/>
  <c r="B63" i="10"/>
  <c r="I62" i="10"/>
  <c r="J62" i="10" s="1"/>
  <c r="H62" i="10"/>
  <c r="G62" i="10"/>
  <c r="F62" i="10"/>
  <c r="E62" i="10"/>
  <c r="C62" i="10"/>
  <c r="D62" i="10" s="1"/>
  <c r="B62" i="10"/>
  <c r="I61" i="10"/>
  <c r="J61" i="10" s="1"/>
  <c r="H61" i="10"/>
  <c r="F61" i="10"/>
  <c r="G61" i="10" s="1"/>
  <c r="E61" i="10"/>
  <c r="D61" i="10"/>
  <c r="C61" i="10"/>
  <c r="B61" i="10"/>
  <c r="I60" i="10"/>
  <c r="J60" i="10" s="1"/>
  <c r="H60" i="10"/>
  <c r="F60" i="10"/>
  <c r="G60" i="10" s="1"/>
  <c r="E60" i="10"/>
  <c r="C60" i="10"/>
  <c r="D60" i="10" s="1"/>
  <c r="B60" i="10"/>
  <c r="J59" i="10"/>
  <c r="I59" i="10"/>
  <c r="H59" i="10"/>
  <c r="F59" i="10"/>
  <c r="G59" i="10" s="1"/>
  <c r="E59" i="10"/>
  <c r="C59" i="10"/>
  <c r="D59" i="10" s="1"/>
  <c r="B59" i="10"/>
  <c r="I58" i="10"/>
  <c r="J58" i="10" s="1"/>
  <c r="H58" i="10"/>
  <c r="G58" i="10"/>
  <c r="F58" i="10"/>
  <c r="E58" i="10"/>
  <c r="C58" i="10"/>
  <c r="D58" i="10" s="1"/>
  <c r="B58" i="10"/>
  <c r="I57" i="10"/>
  <c r="J57" i="10" s="1"/>
  <c r="H57" i="10"/>
  <c r="F57" i="10"/>
  <c r="G57" i="10" s="1"/>
  <c r="E57" i="10"/>
  <c r="D57" i="10"/>
  <c r="C57" i="10"/>
  <c r="B57" i="10"/>
  <c r="I56" i="10"/>
  <c r="J56" i="10" s="1"/>
  <c r="H56" i="10"/>
  <c r="F56" i="10"/>
  <c r="G56" i="10" s="1"/>
  <c r="E56" i="10"/>
  <c r="C56" i="10"/>
  <c r="D56" i="10" s="1"/>
  <c r="B56" i="10"/>
  <c r="I55" i="10"/>
  <c r="H55" i="10"/>
  <c r="F55" i="10"/>
  <c r="E55" i="10"/>
  <c r="C55" i="10"/>
  <c r="B55" i="10"/>
  <c r="I54" i="10"/>
  <c r="J54" i="10" s="1"/>
  <c r="H54" i="10"/>
  <c r="F54" i="10"/>
  <c r="G54" i="10" s="1"/>
  <c r="E54" i="10"/>
  <c r="D54" i="10"/>
  <c r="C54" i="10"/>
  <c r="B54" i="10"/>
  <c r="I53" i="10"/>
  <c r="J53" i="10" s="1"/>
  <c r="H53" i="10"/>
  <c r="F53" i="10"/>
  <c r="G53" i="10" s="1"/>
  <c r="E53" i="10"/>
  <c r="C53" i="10"/>
  <c r="D53" i="10" s="1"/>
  <c r="B53" i="10"/>
  <c r="J52" i="10"/>
  <c r="I52" i="10"/>
  <c r="H52" i="10"/>
  <c r="F52" i="10"/>
  <c r="G52" i="10" s="1"/>
  <c r="E52" i="10"/>
  <c r="C52" i="10"/>
  <c r="D52" i="10" s="1"/>
  <c r="B52" i="10"/>
  <c r="I51" i="10"/>
  <c r="J51" i="10" s="1"/>
  <c r="H51" i="10"/>
  <c r="G51" i="10"/>
  <c r="F51" i="10"/>
  <c r="E51" i="10"/>
  <c r="C51" i="10"/>
  <c r="D51" i="10" s="1"/>
  <c r="B51" i="10"/>
  <c r="I50" i="10"/>
  <c r="H50" i="10"/>
  <c r="F50" i="10"/>
  <c r="E50" i="10"/>
  <c r="C50" i="10"/>
  <c r="B50" i="10"/>
  <c r="J49" i="10"/>
  <c r="I49" i="10"/>
  <c r="H49" i="10"/>
  <c r="F49" i="10"/>
  <c r="G49" i="10" s="1"/>
  <c r="E49" i="10"/>
  <c r="C49" i="10"/>
  <c r="D49" i="10" s="1"/>
  <c r="B49" i="10"/>
  <c r="I48" i="10"/>
  <c r="H48" i="10"/>
  <c r="F48" i="10"/>
  <c r="E48" i="10"/>
  <c r="C48" i="10"/>
  <c r="D48" i="10" s="1"/>
  <c r="B48" i="10"/>
  <c r="J47" i="10"/>
  <c r="I47" i="10"/>
  <c r="H47" i="10"/>
  <c r="F47" i="10"/>
  <c r="G47" i="10" s="1"/>
  <c r="E47" i="10"/>
  <c r="C47" i="10"/>
  <c r="D47" i="10" s="1"/>
  <c r="B47" i="10"/>
  <c r="I46" i="10"/>
  <c r="J46" i="10" s="1"/>
  <c r="H46" i="10"/>
  <c r="G46" i="10"/>
  <c r="F46" i="10"/>
  <c r="E46" i="10"/>
  <c r="C46" i="10"/>
  <c r="D46" i="10" s="1"/>
  <c r="B46" i="10"/>
  <c r="I45" i="10"/>
  <c r="J45" i="10" s="1"/>
  <c r="H45" i="10"/>
  <c r="F45" i="10"/>
  <c r="G45" i="10" s="1"/>
  <c r="E45" i="10"/>
  <c r="D45" i="10"/>
  <c r="C45" i="10"/>
  <c r="B45" i="10"/>
  <c r="I43" i="10"/>
  <c r="J43" i="10" s="1"/>
  <c r="H43" i="10"/>
  <c r="F43" i="10"/>
  <c r="G43" i="10" s="1"/>
  <c r="E43" i="10"/>
  <c r="C43" i="10"/>
  <c r="D43" i="10" s="1"/>
  <c r="B43" i="10"/>
  <c r="J42" i="10"/>
  <c r="I42" i="10"/>
  <c r="H42" i="10"/>
  <c r="F42" i="10"/>
  <c r="G42" i="10" s="1"/>
  <c r="E42" i="10"/>
  <c r="C42" i="10"/>
  <c r="D42" i="10" s="1"/>
  <c r="B42" i="10"/>
  <c r="I41" i="10"/>
  <c r="J41" i="10" s="1"/>
  <c r="H41" i="10"/>
  <c r="G41" i="10"/>
  <c r="F41" i="10"/>
  <c r="E41" i="10"/>
  <c r="C41" i="10"/>
  <c r="D41" i="10" s="1"/>
  <c r="B41" i="10"/>
  <c r="I40" i="10"/>
  <c r="J40" i="10" s="1"/>
  <c r="H40" i="10"/>
  <c r="F40" i="10"/>
  <c r="G40" i="10" s="1"/>
  <c r="E40" i="10"/>
  <c r="D40" i="10"/>
  <c r="C40" i="10"/>
  <c r="B40" i="10"/>
  <c r="I39" i="10"/>
  <c r="J39" i="10" s="1"/>
  <c r="H39" i="10"/>
  <c r="F39" i="10"/>
  <c r="G39" i="10" s="1"/>
  <c r="E39" i="10"/>
  <c r="C39" i="10"/>
  <c r="D39" i="10" s="1"/>
  <c r="B39" i="10"/>
  <c r="J38" i="10"/>
  <c r="I38" i="10"/>
  <c r="H38" i="10"/>
  <c r="F38" i="10"/>
  <c r="G38" i="10" s="1"/>
  <c r="E38" i="10"/>
  <c r="C38" i="10"/>
  <c r="D38" i="10" s="1"/>
  <c r="B38" i="10"/>
  <c r="I37" i="10"/>
  <c r="J37" i="10" s="1"/>
  <c r="H37" i="10"/>
  <c r="G37" i="10"/>
  <c r="F37" i="10"/>
  <c r="E37" i="10"/>
  <c r="C37" i="10"/>
  <c r="D37" i="10" s="1"/>
  <c r="B37" i="10"/>
  <c r="I36" i="10"/>
  <c r="J36" i="10" s="1"/>
  <c r="H36" i="10"/>
  <c r="F36" i="10"/>
  <c r="G36" i="10" s="1"/>
  <c r="E36" i="10"/>
  <c r="D36" i="10"/>
  <c r="C36" i="10"/>
  <c r="B36" i="10"/>
  <c r="I35" i="10"/>
  <c r="H35" i="10"/>
  <c r="F35" i="10"/>
  <c r="E35" i="10"/>
  <c r="C35" i="10"/>
  <c r="B35" i="10"/>
  <c r="I34" i="10"/>
  <c r="J34" i="10" s="1"/>
  <c r="H34" i="10"/>
  <c r="G34" i="10"/>
  <c r="F34" i="10"/>
  <c r="E34" i="10"/>
  <c r="C34" i="10"/>
  <c r="D34" i="10" s="1"/>
  <c r="B34" i="10"/>
  <c r="I33" i="10"/>
  <c r="J33" i="10" s="1"/>
  <c r="H33" i="10"/>
  <c r="F33" i="10"/>
  <c r="G33" i="10" s="1"/>
  <c r="E33" i="10"/>
  <c r="D33" i="10"/>
  <c r="C33" i="10"/>
  <c r="B33" i="10"/>
  <c r="I32" i="10"/>
  <c r="J32" i="10" s="1"/>
  <c r="H32" i="10"/>
  <c r="F32" i="10"/>
  <c r="G32" i="10" s="1"/>
  <c r="E32" i="10"/>
  <c r="C32" i="10"/>
  <c r="D32" i="10" s="1"/>
  <c r="B32" i="10"/>
  <c r="J31" i="10"/>
  <c r="I31" i="10"/>
  <c r="H31" i="10"/>
  <c r="F31" i="10"/>
  <c r="G31" i="10" s="1"/>
  <c r="E31" i="10"/>
  <c r="C31" i="10"/>
  <c r="D31" i="10" s="1"/>
  <c r="B31" i="10"/>
  <c r="I30" i="10"/>
  <c r="J30" i="10" s="1"/>
  <c r="H30" i="10"/>
  <c r="G30" i="10"/>
  <c r="F30" i="10"/>
  <c r="E30" i="10"/>
  <c r="C30" i="10"/>
  <c r="D30" i="10" s="1"/>
  <c r="B30" i="10"/>
  <c r="I29" i="10"/>
  <c r="J29" i="10" s="1"/>
  <c r="H29" i="10"/>
  <c r="F29" i="10"/>
  <c r="G29" i="10" s="1"/>
  <c r="E29" i="10"/>
  <c r="D29" i="10"/>
  <c r="C29" i="10"/>
  <c r="B29" i="10"/>
  <c r="I28" i="10"/>
  <c r="J28" i="10" s="1"/>
  <c r="H28" i="10"/>
  <c r="F28" i="10"/>
  <c r="G28" i="10" s="1"/>
  <c r="E28" i="10"/>
  <c r="C28" i="10"/>
  <c r="D28" i="10" s="1"/>
  <c r="B28" i="10"/>
  <c r="J27" i="10"/>
  <c r="I27" i="10"/>
  <c r="H27" i="10"/>
  <c r="F27" i="10"/>
  <c r="G27" i="10" s="1"/>
  <c r="E27" i="10"/>
  <c r="C27" i="10"/>
  <c r="D27" i="10" s="1"/>
  <c r="B27" i="10"/>
  <c r="I26" i="10"/>
  <c r="J26" i="10" s="1"/>
  <c r="H26" i="10"/>
  <c r="G26" i="10"/>
  <c r="F26" i="10"/>
  <c r="E26" i="10"/>
  <c r="C26" i="10"/>
  <c r="D26" i="10" s="1"/>
  <c r="B26" i="10"/>
  <c r="I25" i="10"/>
  <c r="J25" i="10" s="1"/>
  <c r="H25" i="10"/>
  <c r="F25" i="10"/>
  <c r="G25" i="10" s="1"/>
  <c r="E25" i="10"/>
  <c r="D25" i="10"/>
  <c r="C25" i="10"/>
  <c r="B25" i="10"/>
  <c r="I24" i="10"/>
  <c r="J24" i="10" s="1"/>
  <c r="H24" i="10"/>
  <c r="F24" i="10"/>
  <c r="G24" i="10" s="1"/>
  <c r="E24" i="10"/>
  <c r="C24" i="10"/>
  <c r="D24" i="10" s="1"/>
  <c r="B24" i="10"/>
  <c r="J23" i="10"/>
  <c r="I23" i="10"/>
  <c r="H23" i="10"/>
  <c r="F23" i="10"/>
  <c r="G23" i="10" s="1"/>
  <c r="E23" i="10"/>
  <c r="C23" i="10"/>
  <c r="D23" i="10" s="1"/>
  <c r="B23" i="10"/>
  <c r="I21" i="10"/>
  <c r="J21" i="10" s="1"/>
  <c r="H21" i="10"/>
  <c r="G21" i="10"/>
  <c r="F21" i="10"/>
  <c r="E21" i="10"/>
  <c r="C21" i="10"/>
  <c r="D21" i="10" s="1"/>
  <c r="B21" i="10"/>
  <c r="I20" i="10"/>
  <c r="H20" i="10"/>
  <c r="J20" i="10" s="1"/>
  <c r="F20" i="10"/>
  <c r="G20" i="10" s="1"/>
  <c r="E20" i="10"/>
  <c r="D20" i="10"/>
  <c r="C20" i="10"/>
  <c r="B20" i="10"/>
  <c r="I19" i="10"/>
  <c r="J19" i="10" s="1"/>
  <c r="H19" i="10"/>
  <c r="F19" i="10"/>
  <c r="E19" i="10"/>
  <c r="G19" i="10" s="1"/>
  <c r="C19" i="10"/>
  <c r="D19" i="10" s="1"/>
  <c r="B19" i="10"/>
  <c r="J18" i="10"/>
  <c r="I18" i="10"/>
  <c r="H18" i="10"/>
  <c r="F18" i="10"/>
  <c r="G18" i="10" s="1"/>
  <c r="E18" i="10"/>
  <c r="C18" i="10"/>
  <c r="D18" i="10" s="1"/>
  <c r="B18" i="10"/>
  <c r="I17" i="10"/>
  <c r="H17" i="10"/>
  <c r="F17" i="10"/>
  <c r="E17" i="10"/>
  <c r="C17" i="10"/>
  <c r="B17" i="10"/>
  <c r="I15" i="10"/>
  <c r="J15" i="10" s="1"/>
  <c r="H15" i="10"/>
  <c r="F15" i="10"/>
  <c r="G15" i="10" s="1"/>
  <c r="E15" i="10"/>
  <c r="C15" i="10"/>
  <c r="D15" i="10" s="1"/>
  <c r="B15" i="10"/>
  <c r="J14" i="10"/>
  <c r="I14" i="10"/>
  <c r="H14" i="10"/>
  <c r="F14" i="10"/>
  <c r="G14" i="10" s="1"/>
  <c r="E14" i="10"/>
  <c r="C14" i="10"/>
  <c r="B14" i="10"/>
  <c r="D14" i="10" s="1"/>
  <c r="F13" i="10"/>
  <c r="E13" i="10"/>
  <c r="C13" i="10"/>
  <c r="D13" i="10" s="1"/>
  <c r="B13" i="10"/>
  <c r="I13" i="10"/>
  <c r="J13" i="10" s="1"/>
  <c r="H13" i="10"/>
  <c r="I12" i="10"/>
  <c r="J12" i="10" s="1"/>
  <c r="H12" i="10"/>
  <c r="J11" i="10"/>
  <c r="I11" i="10"/>
  <c r="H11" i="10"/>
  <c r="I10" i="10"/>
  <c r="J10" i="10" s="1"/>
  <c r="H10" i="10"/>
  <c r="I9" i="10"/>
  <c r="J9" i="10" s="1"/>
  <c r="H9" i="10"/>
  <c r="I8" i="10"/>
  <c r="J8" i="10" s="1"/>
  <c r="H8" i="10"/>
  <c r="J7" i="10"/>
  <c r="I7" i="10"/>
  <c r="H7" i="10"/>
  <c r="F12" i="10"/>
  <c r="G12" i="10" s="1"/>
  <c r="E12" i="10"/>
  <c r="C12" i="10"/>
  <c r="D12" i="10" s="1"/>
  <c r="B12" i="10"/>
  <c r="F11" i="10"/>
  <c r="G11" i="10" s="1"/>
  <c r="E11" i="10"/>
  <c r="D11" i="10"/>
  <c r="C11" i="10"/>
  <c r="B11" i="10"/>
  <c r="F10" i="10"/>
  <c r="G10" i="10" s="1"/>
  <c r="E10" i="10"/>
  <c r="C10" i="10"/>
  <c r="D10" i="10" s="1"/>
  <c r="B10" i="10"/>
  <c r="F9" i="10"/>
  <c r="G9" i="10" s="1"/>
  <c r="E9" i="10"/>
  <c r="D9" i="10"/>
  <c r="C9" i="10"/>
  <c r="B9" i="10"/>
  <c r="F8" i="10"/>
  <c r="G8" i="10" s="1"/>
  <c r="E8" i="10"/>
  <c r="C8" i="10"/>
  <c r="D8" i="10" s="1"/>
  <c r="B8" i="10"/>
  <c r="F7" i="10"/>
  <c r="G7" i="10" s="1"/>
  <c r="E7" i="10"/>
  <c r="D7" i="10"/>
  <c r="C7" i="10"/>
  <c r="B7" i="10"/>
  <c r="I212" i="9"/>
  <c r="H212" i="9"/>
  <c r="F212" i="9"/>
  <c r="G212" i="9" s="1"/>
  <c r="E212" i="9"/>
  <c r="D212" i="9"/>
  <c r="C212" i="9"/>
  <c r="B212" i="9"/>
  <c r="I211" i="9"/>
  <c r="J211" i="9" s="1"/>
  <c r="H211" i="9"/>
  <c r="F211" i="9"/>
  <c r="E211" i="9"/>
  <c r="C211" i="9"/>
  <c r="D211" i="9" s="1"/>
  <c r="B211" i="9"/>
  <c r="J210" i="9"/>
  <c r="I210" i="9"/>
  <c r="H210" i="9"/>
  <c r="F210" i="9"/>
  <c r="G210" i="9" s="1"/>
  <c r="E210" i="9"/>
  <c r="C210" i="9"/>
  <c r="D210" i="9" s="1"/>
  <c r="B210" i="9"/>
  <c r="I209" i="9"/>
  <c r="J209" i="9" s="1"/>
  <c r="H209" i="9"/>
  <c r="G209" i="9"/>
  <c r="F209" i="9"/>
  <c r="E209" i="9"/>
  <c r="C209" i="9"/>
  <c r="D209" i="9" s="1"/>
  <c r="B209" i="9"/>
  <c r="I208" i="9"/>
  <c r="H208" i="9"/>
  <c r="F208" i="9"/>
  <c r="G208" i="9" s="1"/>
  <c r="E208" i="9"/>
  <c r="D208" i="9"/>
  <c r="C208" i="9"/>
  <c r="B208" i="9"/>
  <c r="I207" i="9"/>
  <c r="J207" i="9" s="1"/>
  <c r="H207" i="9"/>
  <c r="F207" i="9"/>
  <c r="E207" i="9"/>
  <c r="C207" i="9"/>
  <c r="D207" i="9" s="1"/>
  <c r="B207" i="9"/>
  <c r="J206" i="9"/>
  <c r="I206" i="9"/>
  <c r="H206" i="9"/>
  <c r="F206" i="9"/>
  <c r="G206" i="9" s="1"/>
  <c r="E206" i="9"/>
  <c r="C206" i="9"/>
  <c r="B206" i="9"/>
  <c r="I204" i="9"/>
  <c r="J204" i="9" s="1"/>
  <c r="H204" i="9"/>
  <c r="G204" i="9"/>
  <c r="F204" i="9"/>
  <c r="E204" i="9"/>
  <c r="C204" i="9"/>
  <c r="D204" i="9" s="1"/>
  <c r="B204" i="9"/>
  <c r="I203" i="9"/>
  <c r="J203" i="9" s="1"/>
  <c r="H203" i="9"/>
  <c r="F203" i="9"/>
  <c r="G203" i="9" s="1"/>
  <c r="E203" i="9"/>
  <c r="D203" i="9"/>
  <c r="C203" i="9"/>
  <c r="B203" i="9"/>
  <c r="I202" i="9"/>
  <c r="J202" i="9" s="1"/>
  <c r="H202" i="9"/>
  <c r="F202" i="9"/>
  <c r="E202" i="9"/>
  <c r="C202" i="9"/>
  <c r="D202" i="9" s="1"/>
  <c r="B202" i="9"/>
  <c r="J201" i="9"/>
  <c r="I201" i="9"/>
  <c r="H201" i="9"/>
  <c r="F201" i="9"/>
  <c r="G201" i="9" s="1"/>
  <c r="E201" i="9"/>
  <c r="C201" i="9"/>
  <c r="B201" i="9"/>
  <c r="I200" i="9"/>
  <c r="J200" i="9" s="1"/>
  <c r="H200" i="9"/>
  <c r="G200" i="9"/>
  <c r="F200" i="9"/>
  <c r="E200" i="9"/>
  <c r="C200" i="9"/>
  <c r="D200" i="9" s="1"/>
  <c r="B200" i="9"/>
  <c r="I199" i="9"/>
  <c r="H199" i="9"/>
  <c r="F199" i="9"/>
  <c r="G199" i="9" s="1"/>
  <c r="E199" i="9"/>
  <c r="D199" i="9"/>
  <c r="C199" i="9"/>
  <c r="B199" i="9"/>
  <c r="I197" i="9"/>
  <c r="J197" i="9" s="1"/>
  <c r="H197" i="9"/>
  <c r="F197" i="9"/>
  <c r="G197" i="9" s="1"/>
  <c r="E197" i="9"/>
  <c r="C197" i="9"/>
  <c r="D197" i="9" s="1"/>
  <c r="B197" i="9"/>
  <c r="J196" i="9"/>
  <c r="I196" i="9"/>
  <c r="H196" i="9"/>
  <c r="F196" i="9"/>
  <c r="G196" i="9" s="1"/>
  <c r="E196" i="9"/>
  <c r="C196" i="9"/>
  <c r="B196" i="9"/>
  <c r="I195" i="9"/>
  <c r="J195" i="9" s="1"/>
  <c r="H195" i="9"/>
  <c r="G195" i="9"/>
  <c r="F195" i="9"/>
  <c r="E195" i="9"/>
  <c r="C195" i="9"/>
  <c r="D195" i="9" s="1"/>
  <c r="B195" i="9"/>
  <c r="I194" i="9"/>
  <c r="H194" i="9"/>
  <c r="F194" i="9"/>
  <c r="G194" i="9" s="1"/>
  <c r="E194" i="9"/>
  <c r="D194" i="9"/>
  <c r="C194" i="9"/>
  <c r="B194" i="9"/>
  <c r="I193" i="9"/>
  <c r="J193" i="9" s="1"/>
  <c r="H193" i="9"/>
  <c r="F193" i="9"/>
  <c r="E193" i="9"/>
  <c r="C193" i="9"/>
  <c r="D193" i="9" s="1"/>
  <c r="B193" i="9"/>
  <c r="J192" i="9"/>
  <c r="I192" i="9"/>
  <c r="H192" i="9"/>
  <c r="F192" i="9"/>
  <c r="G192" i="9" s="1"/>
  <c r="E192" i="9"/>
  <c r="C192" i="9"/>
  <c r="D192" i="9" s="1"/>
  <c r="B192" i="9"/>
  <c r="I191" i="9"/>
  <c r="J191" i="9" s="1"/>
  <c r="H191" i="9"/>
  <c r="G191" i="9"/>
  <c r="F191" i="9"/>
  <c r="E191" i="9"/>
  <c r="C191" i="9"/>
  <c r="D191" i="9" s="1"/>
  <c r="B191" i="9"/>
  <c r="I190" i="9"/>
  <c r="H190" i="9"/>
  <c r="F190" i="9"/>
  <c r="G190" i="9" s="1"/>
  <c r="E190" i="9"/>
  <c r="D190" i="9"/>
  <c r="C190" i="9"/>
  <c r="B190" i="9"/>
  <c r="I189" i="9"/>
  <c r="H189" i="9"/>
  <c r="F189" i="9"/>
  <c r="E189" i="9"/>
  <c r="C189" i="9"/>
  <c r="B189" i="9"/>
  <c r="I188" i="9"/>
  <c r="J188" i="9" s="1"/>
  <c r="H188" i="9"/>
  <c r="G188" i="9"/>
  <c r="F188" i="9"/>
  <c r="E188" i="9"/>
  <c r="C188" i="9"/>
  <c r="D188" i="9" s="1"/>
  <c r="B188" i="9"/>
  <c r="I187" i="9"/>
  <c r="H187" i="9"/>
  <c r="F187" i="9"/>
  <c r="G187" i="9" s="1"/>
  <c r="E187" i="9"/>
  <c r="D187" i="9"/>
  <c r="C187" i="9"/>
  <c r="B187" i="9"/>
  <c r="I186" i="9"/>
  <c r="H186" i="9"/>
  <c r="F186" i="9"/>
  <c r="E186" i="9"/>
  <c r="C186" i="9"/>
  <c r="D186" i="9" s="1"/>
  <c r="B186" i="9"/>
  <c r="J185" i="9"/>
  <c r="I185" i="9"/>
  <c r="H185" i="9"/>
  <c r="F185" i="9"/>
  <c r="G185" i="9" s="1"/>
  <c r="E185" i="9"/>
  <c r="C185" i="9"/>
  <c r="B185" i="9"/>
  <c r="I184" i="9"/>
  <c r="J184" i="9" s="1"/>
  <c r="H184" i="9"/>
  <c r="G184" i="9"/>
  <c r="F184" i="9"/>
  <c r="E184" i="9"/>
  <c r="C184" i="9"/>
  <c r="D184" i="9" s="1"/>
  <c r="B184" i="9"/>
  <c r="I183" i="9"/>
  <c r="J183" i="9" s="1"/>
  <c r="H183" i="9"/>
  <c r="F183" i="9"/>
  <c r="G183" i="9" s="1"/>
  <c r="E183" i="9"/>
  <c r="D183" i="9"/>
  <c r="C183" i="9"/>
  <c r="B183" i="9"/>
  <c r="I182" i="9"/>
  <c r="J182" i="9" s="1"/>
  <c r="H182" i="9"/>
  <c r="F182" i="9"/>
  <c r="E182" i="9"/>
  <c r="C182" i="9"/>
  <c r="D182" i="9" s="1"/>
  <c r="B182" i="9"/>
  <c r="J181" i="9"/>
  <c r="I181" i="9"/>
  <c r="H181" i="9"/>
  <c r="F181" i="9"/>
  <c r="G181" i="9" s="1"/>
  <c r="E181" i="9"/>
  <c r="C181" i="9"/>
  <c r="B181" i="9"/>
  <c r="I180" i="9"/>
  <c r="J180" i="9" s="1"/>
  <c r="H180" i="9"/>
  <c r="G180" i="9"/>
  <c r="F180" i="9"/>
  <c r="E180" i="9"/>
  <c r="C180" i="9"/>
  <c r="D180" i="9" s="1"/>
  <c r="B180" i="9"/>
  <c r="I178" i="9"/>
  <c r="H178" i="9"/>
  <c r="F178" i="9"/>
  <c r="G178" i="9" s="1"/>
  <c r="E178" i="9"/>
  <c r="D178" i="9"/>
  <c r="C178" i="9"/>
  <c r="B178" i="9"/>
  <c r="I177" i="9"/>
  <c r="H177" i="9"/>
  <c r="F177" i="9"/>
  <c r="G177" i="9" s="1"/>
  <c r="E177" i="9"/>
  <c r="D177" i="9"/>
  <c r="C177" i="9"/>
  <c r="B177" i="9"/>
  <c r="I176" i="9"/>
  <c r="H176" i="9"/>
  <c r="F176" i="9"/>
  <c r="G176" i="9" s="1"/>
  <c r="E176" i="9"/>
  <c r="D176" i="9"/>
  <c r="C176" i="9"/>
  <c r="B176" i="9"/>
  <c r="I175" i="9"/>
  <c r="J175" i="9" s="1"/>
  <c r="H175" i="9"/>
  <c r="F175" i="9"/>
  <c r="E175" i="9"/>
  <c r="C175" i="9"/>
  <c r="D175" i="9" s="1"/>
  <c r="B175" i="9"/>
  <c r="J174" i="9"/>
  <c r="I174" i="9"/>
  <c r="H174" i="9"/>
  <c r="F174" i="9"/>
  <c r="G174" i="9" s="1"/>
  <c r="E174" i="9"/>
  <c r="C174" i="9"/>
  <c r="B174" i="9"/>
  <c r="I173" i="9"/>
  <c r="J173" i="9" s="1"/>
  <c r="H173" i="9"/>
  <c r="G173" i="9"/>
  <c r="F173" i="9"/>
  <c r="E173" i="9"/>
  <c r="C173" i="9"/>
  <c r="D173" i="9" s="1"/>
  <c r="B173" i="9"/>
  <c r="I172" i="9"/>
  <c r="J172" i="9" s="1"/>
  <c r="H172" i="9"/>
  <c r="I171" i="9"/>
  <c r="H171" i="9"/>
  <c r="I170" i="9"/>
  <c r="H170" i="9"/>
  <c r="I169" i="9"/>
  <c r="H169" i="9"/>
  <c r="F172" i="9"/>
  <c r="E172" i="9"/>
  <c r="F171" i="9"/>
  <c r="E171" i="9"/>
  <c r="F170" i="9"/>
  <c r="E170" i="9"/>
  <c r="F169" i="9"/>
  <c r="E169" i="9"/>
  <c r="C172" i="9"/>
  <c r="B172" i="9"/>
  <c r="C171" i="9"/>
  <c r="B171" i="9"/>
  <c r="C170" i="9"/>
  <c r="B170" i="9"/>
  <c r="C169" i="9"/>
  <c r="B169" i="9"/>
  <c r="I168" i="9"/>
  <c r="J168" i="9" s="1"/>
  <c r="H168" i="9"/>
  <c r="F168" i="9"/>
  <c r="E168" i="9"/>
  <c r="G168" i="9" s="1"/>
  <c r="C168" i="9"/>
  <c r="D168" i="9" s="1"/>
  <c r="B168" i="9"/>
  <c r="J167" i="9"/>
  <c r="I167" i="9"/>
  <c r="H167" i="9"/>
  <c r="F167" i="9"/>
  <c r="G167" i="9" s="1"/>
  <c r="E167" i="9"/>
  <c r="C167" i="9"/>
  <c r="B167" i="9"/>
  <c r="D167" i="9" s="1"/>
  <c r="I166" i="9"/>
  <c r="J166" i="9" s="1"/>
  <c r="H166" i="9"/>
  <c r="G166" i="9"/>
  <c r="F166" i="9"/>
  <c r="E166" i="9"/>
  <c r="C166" i="9"/>
  <c r="D166" i="9" s="1"/>
  <c r="B166" i="9"/>
  <c r="I165" i="9"/>
  <c r="H165" i="9"/>
  <c r="J165" i="9" s="1"/>
  <c r="F165" i="9"/>
  <c r="G165" i="9" s="1"/>
  <c r="E165" i="9"/>
  <c r="D165" i="9"/>
  <c r="C165" i="9"/>
  <c r="B165" i="9"/>
  <c r="I164" i="9"/>
  <c r="J164" i="9" s="1"/>
  <c r="H164" i="9"/>
  <c r="F164" i="9"/>
  <c r="E164" i="9"/>
  <c r="G164" i="9" s="1"/>
  <c r="C164" i="9"/>
  <c r="D164" i="9" s="1"/>
  <c r="B164" i="9"/>
  <c r="J163" i="9"/>
  <c r="I163" i="9"/>
  <c r="H163" i="9"/>
  <c r="F163" i="9"/>
  <c r="G163" i="9" s="1"/>
  <c r="E163" i="9"/>
  <c r="C163" i="9"/>
  <c r="B163" i="9"/>
  <c r="D163" i="9" s="1"/>
  <c r="I162" i="9"/>
  <c r="J162" i="9" s="1"/>
  <c r="H162" i="9"/>
  <c r="G162" i="9"/>
  <c r="F162" i="9"/>
  <c r="E162" i="9"/>
  <c r="C162" i="9"/>
  <c r="D162" i="9" s="1"/>
  <c r="B162" i="9"/>
  <c r="I161" i="9"/>
  <c r="H161" i="9"/>
  <c r="J161" i="9" s="1"/>
  <c r="F161" i="9"/>
  <c r="G161" i="9" s="1"/>
  <c r="E161" i="9"/>
  <c r="D161" i="9"/>
  <c r="C161" i="9"/>
  <c r="B161" i="9"/>
  <c r="I160" i="9"/>
  <c r="J160" i="9" s="1"/>
  <c r="H160" i="9"/>
  <c r="F160" i="9"/>
  <c r="E160" i="9"/>
  <c r="G160" i="9" s="1"/>
  <c r="C160" i="9"/>
  <c r="D160" i="9" s="1"/>
  <c r="B160" i="9"/>
  <c r="J159" i="9"/>
  <c r="I159" i="9"/>
  <c r="H159" i="9"/>
  <c r="F159" i="9"/>
  <c r="G159" i="9" s="1"/>
  <c r="E159" i="9"/>
  <c r="C159" i="9"/>
  <c r="B159" i="9"/>
  <c r="D159" i="9" s="1"/>
  <c r="I158" i="9"/>
  <c r="J158" i="9" s="1"/>
  <c r="H158" i="9"/>
  <c r="G158" i="9"/>
  <c r="F158" i="9"/>
  <c r="E158" i="9"/>
  <c r="C158" i="9"/>
  <c r="D158" i="9" s="1"/>
  <c r="B158" i="9"/>
  <c r="I156" i="9"/>
  <c r="H156" i="9"/>
  <c r="J156" i="9" s="1"/>
  <c r="F156" i="9"/>
  <c r="G156" i="9" s="1"/>
  <c r="E156" i="9"/>
  <c r="D156" i="9"/>
  <c r="C156" i="9"/>
  <c r="B156" i="9"/>
  <c r="I155" i="9"/>
  <c r="J155" i="9" s="1"/>
  <c r="H155" i="9"/>
  <c r="F155" i="9"/>
  <c r="E155" i="9"/>
  <c r="G155" i="9" s="1"/>
  <c r="C155" i="9"/>
  <c r="D155" i="9" s="1"/>
  <c r="B155" i="9"/>
  <c r="J154" i="9"/>
  <c r="I154" i="9"/>
  <c r="H154" i="9"/>
  <c r="F154" i="9"/>
  <c r="G154" i="9" s="1"/>
  <c r="E154" i="9"/>
  <c r="D154" i="9"/>
  <c r="C154" i="9"/>
  <c r="B154" i="9"/>
  <c r="I153" i="9"/>
  <c r="J153" i="9" s="1"/>
  <c r="H153" i="9"/>
  <c r="F153" i="9"/>
  <c r="E153" i="9"/>
  <c r="G153" i="9" s="1"/>
  <c r="D153" i="9"/>
  <c r="C153" i="9"/>
  <c r="B153" i="9"/>
  <c r="I152" i="9"/>
  <c r="J152" i="9" s="1"/>
  <c r="H152" i="9"/>
  <c r="F152" i="9"/>
  <c r="E152" i="9"/>
  <c r="D152" i="9"/>
  <c r="C152" i="9"/>
  <c r="B152" i="9"/>
  <c r="I151" i="9"/>
  <c r="J151" i="9" s="1"/>
  <c r="H151" i="9"/>
  <c r="F151" i="9"/>
  <c r="E151" i="9"/>
  <c r="C151" i="9"/>
  <c r="B151" i="9"/>
  <c r="J150" i="9"/>
  <c r="I150" i="9"/>
  <c r="H150" i="9"/>
  <c r="F150" i="9"/>
  <c r="G150" i="9" s="1"/>
  <c r="E150" i="9"/>
  <c r="C150" i="9"/>
  <c r="D150" i="9" s="1"/>
  <c r="B150" i="9"/>
  <c r="I149" i="9"/>
  <c r="J149" i="9" s="1"/>
  <c r="H149" i="9"/>
  <c r="F149" i="9"/>
  <c r="E149" i="9"/>
  <c r="G149" i="9" s="1"/>
  <c r="C149" i="9"/>
  <c r="D149" i="9" s="1"/>
  <c r="B149" i="9"/>
  <c r="J148" i="9"/>
  <c r="I148" i="9"/>
  <c r="H148" i="9"/>
  <c r="F148" i="9"/>
  <c r="E148" i="9"/>
  <c r="C148" i="9"/>
  <c r="B148" i="9"/>
  <c r="D148" i="9" s="1"/>
  <c r="J147" i="9"/>
  <c r="I147" i="9"/>
  <c r="H147" i="9"/>
  <c r="F147" i="9"/>
  <c r="G147" i="9" s="1"/>
  <c r="E147" i="9"/>
  <c r="C147" i="9"/>
  <c r="B147" i="9"/>
  <c r="J146" i="9"/>
  <c r="I146" i="9"/>
  <c r="H146" i="9"/>
  <c r="F146" i="9"/>
  <c r="G146" i="9" s="1"/>
  <c r="E146" i="9"/>
  <c r="C146" i="9"/>
  <c r="B146" i="9"/>
  <c r="B14" i="8" s="1"/>
  <c r="I145" i="9"/>
  <c r="H145" i="9"/>
  <c r="G145" i="9"/>
  <c r="F145" i="9"/>
  <c r="E145" i="9"/>
  <c r="C145" i="9"/>
  <c r="D145" i="9" s="1"/>
  <c r="B145" i="9"/>
  <c r="I144" i="9"/>
  <c r="J144" i="9" s="1"/>
  <c r="H144" i="9"/>
  <c r="F144" i="9"/>
  <c r="G144" i="9" s="1"/>
  <c r="E144" i="9"/>
  <c r="C144" i="9"/>
  <c r="B144" i="9"/>
  <c r="D144" i="9" s="1"/>
  <c r="I143" i="9"/>
  <c r="J143" i="9" s="1"/>
  <c r="H143" i="9"/>
  <c r="G143" i="9"/>
  <c r="F143" i="9"/>
  <c r="E143" i="9"/>
  <c r="C143" i="9"/>
  <c r="B143" i="9"/>
  <c r="I142" i="9"/>
  <c r="H142" i="9"/>
  <c r="J142" i="9" s="1"/>
  <c r="G142" i="9"/>
  <c r="F142" i="9"/>
  <c r="E142" i="9"/>
  <c r="C142" i="9"/>
  <c r="D142" i="9" s="1"/>
  <c r="B142" i="9"/>
  <c r="I141" i="9"/>
  <c r="H141" i="9"/>
  <c r="G141" i="9"/>
  <c r="F141" i="9"/>
  <c r="E141" i="9"/>
  <c r="C141" i="9"/>
  <c r="D141" i="9" s="1"/>
  <c r="B141" i="9"/>
  <c r="I140" i="9"/>
  <c r="H140" i="9"/>
  <c r="F140" i="9"/>
  <c r="E140" i="9"/>
  <c r="D140" i="9"/>
  <c r="C140" i="9"/>
  <c r="B140" i="9"/>
  <c r="I139" i="9"/>
  <c r="J139" i="9" s="1"/>
  <c r="H139" i="9"/>
  <c r="F139" i="9"/>
  <c r="G139" i="9" s="1"/>
  <c r="E139" i="9"/>
  <c r="C139" i="9"/>
  <c r="D139" i="9" s="1"/>
  <c r="B139" i="9"/>
  <c r="I138" i="9"/>
  <c r="H138" i="9"/>
  <c r="J138" i="9" s="1"/>
  <c r="F138" i="9"/>
  <c r="G138" i="9" s="1"/>
  <c r="E138" i="9"/>
  <c r="D138" i="9"/>
  <c r="C138" i="9"/>
  <c r="B138" i="9"/>
  <c r="I137" i="9"/>
  <c r="H137" i="9"/>
  <c r="F137" i="9"/>
  <c r="E137" i="9"/>
  <c r="G137" i="9" s="1"/>
  <c r="D137" i="9"/>
  <c r="C137" i="9"/>
  <c r="B137" i="9"/>
  <c r="I136" i="9"/>
  <c r="J136" i="9" s="1"/>
  <c r="H136" i="9"/>
  <c r="F136" i="9"/>
  <c r="E136" i="9"/>
  <c r="D136" i="9"/>
  <c r="C136" i="9"/>
  <c r="B136" i="9"/>
  <c r="I135" i="9"/>
  <c r="H135" i="9"/>
  <c r="F135" i="9"/>
  <c r="E135" i="9"/>
  <c r="E10" i="8" s="1"/>
  <c r="E7" i="8" s="1"/>
  <c r="C135" i="9"/>
  <c r="B135" i="9"/>
  <c r="J134" i="9"/>
  <c r="I134" i="9"/>
  <c r="H134" i="9"/>
  <c r="F134" i="9"/>
  <c r="G134" i="9" s="1"/>
  <c r="E134" i="9"/>
  <c r="C134" i="9"/>
  <c r="D134" i="9" s="1"/>
  <c r="B134" i="9"/>
  <c r="I133" i="9"/>
  <c r="H133" i="9"/>
  <c r="F133" i="9"/>
  <c r="E133" i="9"/>
  <c r="G133" i="9" s="1"/>
  <c r="C133" i="9"/>
  <c r="D133" i="9" s="1"/>
  <c r="B133" i="9"/>
  <c r="F132" i="9"/>
  <c r="E132" i="9"/>
  <c r="C132" i="9"/>
  <c r="B132" i="9"/>
  <c r="I132" i="9"/>
  <c r="H132" i="9"/>
  <c r="I131" i="9"/>
  <c r="H131" i="9"/>
  <c r="G131" i="9"/>
  <c r="F131" i="9"/>
  <c r="E131" i="9"/>
  <c r="C131" i="9"/>
  <c r="B131" i="9"/>
  <c r="I130" i="9"/>
  <c r="H130" i="9"/>
  <c r="J130" i="9" s="1"/>
  <c r="G130" i="9"/>
  <c r="F130" i="9"/>
  <c r="E130" i="9"/>
  <c r="C130" i="9"/>
  <c r="D130" i="9" s="1"/>
  <c r="B130" i="9"/>
  <c r="I129" i="9"/>
  <c r="H129" i="9"/>
  <c r="G129" i="9"/>
  <c r="F129" i="9"/>
  <c r="E129" i="9"/>
  <c r="C129" i="9"/>
  <c r="D129" i="9" s="1"/>
  <c r="B129" i="9"/>
  <c r="I128" i="9"/>
  <c r="H128" i="9"/>
  <c r="F128" i="9"/>
  <c r="E128" i="9"/>
  <c r="D128" i="9"/>
  <c r="C128" i="9"/>
  <c r="B128" i="9"/>
  <c r="I127" i="9"/>
  <c r="J127" i="9" s="1"/>
  <c r="H127" i="9"/>
  <c r="F127" i="9"/>
  <c r="G127" i="9" s="1"/>
  <c r="E127" i="9"/>
  <c r="C127" i="9"/>
  <c r="D127" i="9" s="1"/>
  <c r="B127" i="9"/>
  <c r="I126" i="9"/>
  <c r="H126" i="9"/>
  <c r="J126" i="9" s="1"/>
  <c r="F126" i="9"/>
  <c r="G126" i="9" s="1"/>
  <c r="E126" i="9"/>
  <c r="D126" i="9"/>
  <c r="C126" i="9"/>
  <c r="B126" i="9"/>
  <c r="I125" i="9"/>
  <c r="H125" i="9"/>
  <c r="F125" i="9"/>
  <c r="E125" i="9"/>
  <c r="G125" i="9" s="1"/>
  <c r="D125" i="9"/>
  <c r="C125" i="9"/>
  <c r="B125" i="9"/>
  <c r="I124" i="9"/>
  <c r="J124" i="9" s="1"/>
  <c r="H124" i="9"/>
  <c r="F124" i="9"/>
  <c r="E124" i="9"/>
  <c r="D124" i="9"/>
  <c r="C124" i="9"/>
  <c r="B124" i="9"/>
  <c r="I123" i="9"/>
  <c r="J123" i="9" s="1"/>
  <c r="H123" i="9"/>
  <c r="F123" i="9"/>
  <c r="E123" i="9"/>
  <c r="C123" i="9"/>
  <c r="B123" i="9"/>
  <c r="J122" i="9"/>
  <c r="I122" i="9"/>
  <c r="H122" i="9"/>
  <c r="F122" i="9"/>
  <c r="G122" i="9" s="1"/>
  <c r="E122" i="9"/>
  <c r="C122" i="9"/>
  <c r="D122" i="9" s="1"/>
  <c r="B122" i="9"/>
  <c r="I121" i="9"/>
  <c r="J121" i="9" s="1"/>
  <c r="H121" i="9"/>
  <c r="F121" i="9"/>
  <c r="E121" i="9"/>
  <c r="G121" i="9" s="1"/>
  <c r="C121" i="9"/>
  <c r="D121" i="9" s="1"/>
  <c r="B121" i="9"/>
  <c r="J120" i="9"/>
  <c r="I120" i="9"/>
  <c r="H120" i="9"/>
  <c r="F120" i="9"/>
  <c r="E120" i="9"/>
  <c r="C120" i="9"/>
  <c r="B120" i="9"/>
  <c r="D120" i="9" s="1"/>
  <c r="J119" i="9"/>
  <c r="I119" i="9"/>
  <c r="H119" i="9"/>
  <c r="F119" i="9"/>
  <c r="G119" i="9" s="1"/>
  <c r="E119" i="9"/>
  <c r="C119" i="9"/>
  <c r="B119" i="9"/>
  <c r="J118" i="9"/>
  <c r="I118" i="9"/>
  <c r="H118" i="9"/>
  <c r="F118" i="9"/>
  <c r="G118" i="9" s="1"/>
  <c r="E118" i="9"/>
  <c r="C118" i="9"/>
  <c r="B118" i="9"/>
  <c r="F117" i="9"/>
  <c r="E117" i="9"/>
  <c r="C117" i="9"/>
  <c r="B117" i="9"/>
  <c r="F116" i="9"/>
  <c r="E116" i="9"/>
  <c r="D116" i="9"/>
  <c r="C116" i="9"/>
  <c r="B116" i="9"/>
  <c r="C115" i="9"/>
  <c r="B115" i="9"/>
  <c r="I117" i="9"/>
  <c r="J117" i="9" s="1"/>
  <c r="H117" i="9"/>
  <c r="I116" i="9"/>
  <c r="H116" i="9"/>
  <c r="J116" i="9" s="1"/>
  <c r="I115" i="9"/>
  <c r="J115" i="9" s="1"/>
  <c r="H115" i="9"/>
  <c r="J114" i="9"/>
  <c r="I114" i="9"/>
  <c r="H114" i="9"/>
  <c r="I113" i="9"/>
  <c r="H113" i="9"/>
  <c r="I112" i="9"/>
  <c r="H112" i="9"/>
  <c r="J112" i="9" s="1"/>
  <c r="J111" i="9"/>
  <c r="I111" i="9"/>
  <c r="H111" i="9"/>
  <c r="F115" i="9"/>
  <c r="G115" i="9" s="1"/>
  <c r="E115" i="9"/>
  <c r="F114" i="9"/>
  <c r="E114" i="9"/>
  <c r="G113" i="9"/>
  <c r="F113" i="9"/>
  <c r="E113" i="9"/>
  <c r="F112" i="9"/>
  <c r="G112" i="9" s="1"/>
  <c r="E112" i="9"/>
  <c r="F111" i="9"/>
  <c r="E111" i="9"/>
  <c r="E28" i="8" s="1"/>
  <c r="C114" i="9"/>
  <c r="B114" i="9"/>
  <c r="D113" i="9"/>
  <c r="C113" i="9"/>
  <c r="B113" i="9"/>
  <c r="C112" i="9"/>
  <c r="D112" i="9" s="1"/>
  <c r="B112" i="9"/>
  <c r="C111" i="9"/>
  <c r="D111" i="9" s="1"/>
  <c r="B111" i="9"/>
  <c r="I109" i="9"/>
  <c r="J109" i="9" s="1"/>
  <c r="H109" i="9"/>
  <c r="F109" i="9"/>
  <c r="E109" i="9"/>
  <c r="G109" i="9" s="1"/>
  <c r="C109" i="9"/>
  <c r="D109" i="9" s="1"/>
  <c r="B109" i="9"/>
  <c r="I108" i="9"/>
  <c r="H108" i="9"/>
  <c r="F108" i="9"/>
  <c r="E108" i="9"/>
  <c r="G108" i="9" s="1"/>
  <c r="C108" i="9"/>
  <c r="D108" i="9" s="1"/>
  <c r="B108" i="9"/>
  <c r="J107" i="9"/>
  <c r="I107" i="9"/>
  <c r="H107" i="9"/>
  <c r="F107" i="9"/>
  <c r="E107" i="9"/>
  <c r="C107" i="9"/>
  <c r="B107" i="9"/>
  <c r="D107" i="9" s="1"/>
  <c r="J106" i="9"/>
  <c r="I106" i="9"/>
  <c r="H106" i="9"/>
  <c r="F106" i="9"/>
  <c r="G106" i="9" s="1"/>
  <c r="E106" i="9"/>
  <c r="C106" i="9"/>
  <c r="B106" i="9"/>
  <c r="J105" i="9"/>
  <c r="I105" i="9"/>
  <c r="H105" i="9"/>
  <c r="F105" i="9"/>
  <c r="G105" i="9" s="1"/>
  <c r="E105" i="9"/>
  <c r="C105" i="9"/>
  <c r="B105" i="9"/>
  <c r="I104" i="9"/>
  <c r="H104" i="9"/>
  <c r="G104" i="9"/>
  <c r="F104" i="9"/>
  <c r="E104" i="9"/>
  <c r="C104" i="9"/>
  <c r="D104" i="9" s="1"/>
  <c r="B104" i="9"/>
  <c r="I103" i="9"/>
  <c r="J103" i="9" s="1"/>
  <c r="H103" i="9"/>
  <c r="F103" i="9"/>
  <c r="G103" i="9" s="1"/>
  <c r="E103" i="9"/>
  <c r="C103" i="9"/>
  <c r="B103" i="9"/>
  <c r="D103" i="9" s="1"/>
  <c r="I102" i="9"/>
  <c r="J102" i="9" s="1"/>
  <c r="H102" i="9"/>
  <c r="G102" i="9"/>
  <c r="F102" i="9"/>
  <c r="E102" i="9"/>
  <c r="C102" i="9"/>
  <c r="B102" i="9"/>
  <c r="I101" i="9"/>
  <c r="H101" i="9"/>
  <c r="J101" i="9" s="1"/>
  <c r="G101" i="9"/>
  <c r="F101" i="9"/>
  <c r="E101" i="9"/>
  <c r="C101" i="9"/>
  <c r="D101" i="9" s="1"/>
  <c r="B101" i="9"/>
  <c r="I100" i="9"/>
  <c r="H100" i="9"/>
  <c r="H24" i="8" s="1"/>
  <c r="G100" i="9"/>
  <c r="F100" i="9"/>
  <c r="E100" i="9"/>
  <c r="C100" i="9"/>
  <c r="B100" i="9"/>
  <c r="I99" i="9"/>
  <c r="H99" i="9"/>
  <c r="F99" i="9"/>
  <c r="E99" i="9"/>
  <c r="D99" i="9"/>
  <c r="C99" i="9"/>
  <c r="B99" i="9"/>
  <c r="I98" i="9"/>
  <c r="J98" i="9" s="1"/>
  <c r="H98" i="9"/>
  <c r="F98" i="9"/>
  <c r="G98" i="9" s="1"/>
  <c r="E98" i="9"/>
  <c r="C98" i="9"/>
  <c r="D98" i="9" s="1"/>
  <c r="B98" i="9"/>
  <c r="I97" i="9"/>
  <c r="H97" i="9"/>
  <c r="J97" i="9" s="1"/>
  <c r="F97" i="9"/>
  <c r="G97" i="9" s="1"/>
  <c r="E97" i="9"/>
  <c r="D97" i="9"/>
  <c r="C97" i="9"/>
  <c r="B97" i="9"/>
  <c r="I96" i="9"/>
  <c r="H96" i="9"/>
  <c r="F96" i="9"/>
  <c r="E96" i="9"/>
  <c r="G96" i="9" s="1"/>
  <c r="D96" i="9"/>
  <c r="C96" i="9"/>
  <c r="B96" i="9"/>
  <c r="I95" i="9"/>
  <c r="J95" i="9" s="1"/>
  <c r="H95" i="9"/>
  <c r="F95" i="9"/>
  <c r="E95" i="9"/>
  <c r="D95" i="9"/>
  <c r="C95" i="9"/>
  <c r="B95" i="9"/>
  <c r="I94" i="9"/>
  <c r="J94" i="9" s="1"/>
  <c r="H94" i="9"/>
  <c r="F94" i="9"/>
  <c r="E94" i="9"/>
  <c r="C94" i="9"/>
  <c r="B94" i="9"/>
  <c r="I93" i="9"/>
  <c r="H93" i="9"/>
  <c r="F93" i="9"/>
  <c r="E93" i="9"/>
  <c r="C93" i="9"/>
  <c r="B93" i="9"/>
  <c r="I92" i="9"/>
  <c r="J92" i="9" s="1"/>
  <c r="H92" i="9"/>
  <c r="F92" i="9"/>
  <c r="G92" i="9" s="1"/>
  <c r="E92" i="9"/>
  <c r="C92" i="9"/>
  <c r="B92" i="9"/>
  <c r="D92" i="9" s="1"/>
  <c r="I91" i="9"/>
  <c r="J91" i="9" s="1"/>
  <c r="H91" i="9"/>
  <c r="G91" i="9"/>
  <c r="F91" i="9"/>
  <c r="E91" i="9"/>
  <c r="C91" i="9"/>
  <c r="B91" i="9"/>
  <c r="I90" i="9"/>
  <c r="H90" i="9"/>
  <c r="J90" i="9" s="1"/>
  <c r="G90" i="9"/>
  <c r="F90" i="9"/>
  <c r="E90" i="9"/>
  <c r="C90" i="9"/>
  <c r="D90" i="9" s="1"/>
  <c r="B90" i="9"/>
  <c r="I89" i="9"/>
  <c r="H89" i="9"/>
  <c r="G89" i="9"/>
  <c r="F89" i="9"/>
  <c r="E89" i="9"/>
  <c r="C89" i="9"/>
  <c r="D89" i="9" s="1"/>
  <c r="B89" i="9"/>
  <c r="I88" i="9"/>
  <c r="J88" i="9" s="1"/>
  <c r="H88" i="9"/>
  <c r="F88" i="9"/>
  <c r="E88" i="9"/>
  <c r="C88" i="9"/>
  <c r="D88" i="9" s="1"/>
  <c r="B88" i="9"/>
  <c r="I85" i="9"/>
  <c r="J85" i="9" s="1"/>
  <c r="H85" i="9"/>
  <c r="F85" i="9"/>
  <c r="G85" i="9" s="1"/>
  <c r="E85" i="9"/>
  <c r="D85" i="9"/>
  <c r="C85" i="9"/>
  <c r="B85" i="9"/>
  <c r="I84" i="9"/>
  <c r="J84" i="9" s="1"/>
  <c r="H84" i="9"/>
  <c r="F84" i="9"/>
  <c r="E84" i="9"/>
  <c r="C84" i="9"/>
  <c r="D84" i="9" s="1"/>
  <c r="B84" i="9"/>
  <c r="J83" i="9"/>
  <c r="I83" i="9"/>
  <c r="H83" i="9"/>
  <c r="F83" i="9"/>
  <c r="G83" i="9" s="1"/>
  <c r="E83" i="9"/>
  <c r="C83" i="9"/>
  <c r="D83" i="9" s="1"/>
  <c r="B83" i="9"/>
  <c r="I82" i="9"/>
  <c r="J82" i="9" s="1"/>
  <c r="H82" i="9"/>
  <c r="G82" i="9"/>
  <c r="F82" i="9"/>
  <c r="E82" i="9"/>
  <c r="C82" i="9"/>
  <c r="D82" i="9" s="1"/>
  <c r="B82" i="9"/>
  <c r="I81" i="9"/>
  <c r="H81" i="9"/>
  <c r="F81" i="9"/>
  <c r="G81" i="9" s="1"/>
  <c r="E81" i="9"/>
  <c r="D81" i="9"/>
  <c r="C81" i="9"/>
  <c r="B81" i="9"/>
  <c r="I80" i="9"/>
  <c r="J80" i="9" s="1"/>
  <c r="H80" i="9"/>
  <c r="F80" i="9"/>
  <c r="G80" i="9" s="1"/>
  <c r="E80" i="9"/>
  <c r="C80" i="9"/>
  <c r="D80" i="9" s="1"/>
  <c r="B80" i="9"/>
  <c r="J79" i="9"/>
  <c r="I79" i="9"/>
  <c r="H79" i="9"/>
  <c r="F79" i="9"/>
  <c r="G79" i="9" s="1"/>
  <c r="E79" i="9"/>
  <c r="C79" i="9"/>
  <c r="B79" i="9"/>
  <c r="I78" i="9"/>
  <c r="J78" i="9" s="1"/>
  <c r="H78" i="9"/>
  <c r="G78" i="9"/>
  <c r="F78" i="9"/>
  <c r="E78" i="9"/>
  <c r="C78" i="9"/>
  <c r="D78" i="9" s="1"/>
  <c r="B78" i="9"/>
  <c r="I77" i="9"/>
  <c r="J77" i="9" s="1"/>
  <c r="H77" i="9"/>
  <c r="F77" i="9"/>
  <c r="G77" i="9" s="1"/>
  <c r="E77" i="9"/>
  <c r="D77" i="9"/>
  <c r="C77" i="9"/>
  <c r="B77" i="9"/>
  <c r="I76" i="9"/>
  <c r="J76" i="9" s="1"/>
  <c r="H76" i="9"/>
  <c r="F76" i="9"/>
  <c r="E76" i="9"/>
  <c r="C76" i="9"/>
  <c r="D76" i="9" s="1"/>
  <c r="B76" i="9"/>
  <c r="J75" i="9"/>
  <c r="I75" i="9"/>
  <c r="H75" i="9"/>
  <c r="F75" i="9"/>
  <c r="G75" i="9" s="1"/>
  <c r="E75" i="9"/>
  <c r="C75" i="9"/>
  <c r="D75" i="9" s="1"/>
  <c r="B75" i="9"/>
  <c r="I74" i="9"/>
  <c r="J74" i="9" s="1"/>
  <c r="H74" i="9"/>
  <c r="G74" i="9"/>
  <c r="F74" i="9"/>
  <c r="E74" i="9"/>
  <c r="C74" i="9"/>
  <c r="D74" i="9" s="1"/>
  <c r="B74" i="9"/>
  <c r="I73" i="9"/>
  <c r="H73" i="9"/>
  <c r="F73" i="9"/>
  <c r="G73" i="9" s="1"/>
  <c r="E73" i="9"/>
  <c r="D73" i="9"/>
  <c r="C73" i="9"/>
  <c r="B73" i="9"/>
  <c r="I71" i="9"/>
  <c r="J71" i="9" s="1"/>
  <c r="H71" i="9"/>
  <c r="F71" i="9"/>
  <c r="G71" i="9" s="1"/>
  <c r="E71" i="9"/>
  <c r="C71" i="9"/>
  <c r="D71" i="9" s="1"/>
  <c r="B71" i="9"/>
  <c r="J70" i="9"/>
  <c r="I70" i="9"/>
  <c r="H70" i="9"/>
  <c r="F70" i="9"/>
  <c r="G70" i="9" s="1"/>
  <c r="E70" i="9"/>
  <c r="C70" i="9"/>
  <c r="B70" i="9"/>
  <c r="I69" i="9"/>
  <c r="J69" i="9" s="1"/>
  <c r="H69" i="9"/>
  <c r="G69" i="9"/>
  <c r="F69" i="9"/>
  <c r="E69" i="9"/>
  <c r="C69" i="9"/>
  <c r="D69" i="9" s="1"/>
  <c r="B69" i="9"/>
  <c r="I68" i="9"/>
  <c r="J68" i="9" s="1"/>
  <c r="H68" i="9"/>
  <c r="F68" i="9"/>
  <c r="G68" i="9" s="1"/>
  <c r="E68" i="9"/>
  <c r="D68" i="9"/>
  <c r="C68" i="9"/>
  <c r="B68" i="9"/>
  <c r="I67" i="9"/>
  <c r="J67" i="9" s="1"/>
  <c r="H67" i="9"/>
  <c r="F67" i="9"/>
  <c r="F13" i="8" s="1"/>
  <c r="E67" i="9"/>
  <c r="C67" i="9"/>
  <c r="D67" i="9" s="1"/>
  <c r="B67" i="9"/>
  <c r="J65" i="9"/>
  <c r="I65" i="9"/>
  <c r="H65" i="9"/>
  <c r="F65" i="9"/>
  <c r="G65" i="9" s="1"/>
  <c r="E65" i="9"/>
  <c r="C65" i="9"/>
  <c r="D65" i="9" s="1"/>
  <c r="B65" i="9"/>
  <c r="I64" i="9"/>
  <c r="J64" i="9" s="1"/>
  <c r="H64" i="9"/>
  <c r="G64" i="9"/>
  <c r="F64" i="9"/>
  <c r="E64" i="9"/>
  <c r="C64" i="9"/>
  <c r="D64" i="9" s="1"/>
  <c r="B64" i="9"/>
  <c r="I63" i="9"/>
  <c r="H63" i="9"/>
  <c r="F63" i="9"/>
  <c r="G63" i="9" s="1"/>
  <c r="E63" i="9"/>
  <c r="D63" i="9"/>
  <c r="C63" i="9"/>
  <c r="B63" i="9"/>
  <c r="I62" i="9"/>
  <c r="J62" i="9" s="1"/>
  <c r="H62" i="9"/>
  <c r="F62" i="9"/>
  <c r="G62" i="9" s="1"/>
  <c r="E62" i="9"/>
  <c r="C62" i="9"/>
  <c r="D62" i="9" s="1"/>
  <c r="B62" i="9"/>
  <c r="J61" i="9"/>
  <c r="I61" i="9"/>
  <c r="H61" i="9"/>
  <c r="F61" i="9"/>
  <c r="G61" i="9" s="1"/>
  <c r="E61" i="9"/>
  <c r="C61" i="9"/>
  <c r="B61" i="9"/>
  <c r="I60" i="9"/>
  <c r="J60" i="9" s="1"/>
  <c r="H60" i="9"/>
  <c r="G60" i="9"/>
  <c r="F60" i="9"/>
  <c r="E60" i="9"/>
  <c r="C60" i="9"/>
  <c r="D60" i="9" s="1"/>
  <c r="B60" i="9"/>
  <c r="I59" i="9"/>
  <c r="J59" i="9" s="1"/>
  <c r="H59" i="9"/>
  <c r="F59" i="9"/>
  <c r="G59" i="9" s="1"/>
  <c r="E59" i="9"/>
  <c r="D59" i="9"/>
  <c r="C59" i="9"/>
  <c r="B59" i="9"/>
  <c r="I58" i="9"/>
  <c r="J58" i="9" s="1"/>
  <c r="H58" i="9"/>
  <c r="F58" i="9"/>
  <c r="E58" i="9"/>
  <c r="C58" i="9"/>
  <c r="D58" i="9" s="1"/>
  <c r="B58" i="9"/>
  <c r="J57" i="9"/>
  <c r="I57" i="9"/>
  <c r="H57" i="9"/>
  <c r="F57" i="9"/>
  <c r="G57" i="9" s="1"/>
  <c r="E57" i="9"/>
  <c r="C57" i="9"/>
  <c r="D57" i="9" s="1"/>
  <c r="B57" i="9"/>
  <c r="I56" i="9"/>
  <c r="J56" i="9" s="1"/>
  <c r="H56" i="9"/>
  <c r="G56" i="9"/>
  <c r="F56" i="9"/>
  <c r="E56" i="9"/>
  <c r="C56" i="9"/>
  <c r="D56" i="9" s="1"/>
  <c r="B56" i="9"/>
  <c r="I55" i="9"/>
  <c r="H55" i="9"/>
  <c r="F55" i="9"/>
  <c r="E55" i="9"/>
  <c r="C55" i="9"/>
  <c r="B55" i="9"/>
  <c r="J54" i="9"/>
  <c r="I54" i="9"/>
  <c r="H54" i="9"/>
  <c r="F54" i="9"/>
  <c r="G54" i="9" s="1"/>
  <c r="E54" i="9"/>
  <c r="C54" i="9"/>
  <c r="D54" i="9" s="1"/>
  <c r="B54" i="9"/>
  <c r="I53" i="9"/>
  <c r="J53" i="9" s="1"/>
  <c r="H53" i="9"/>
  <c r="H9" i="8" s="1"/>
  <c r="G53" i="9"/>
  <c r="F53" i="9"/>
  <c r="E53" i="9"/>
  <c r="C53" i="9"/>
  <c r="D53" i="9" s="1"/>
  <c r="B53" i="9"/>
  <c r="I52" i="9"/>
  <c r="H52" i="9"/>
  <c r="F52" i="9"/>
  <c r="G52" i="9" s="1"/>
  <c r="E52" i="9"/>
  <c r="D52" i="9"/>
  <c r="C52" i="9"/>
  <c r="B52" i="9"/>
  <c r="I51" i="9"/>
  <c r="J51" i="9" s="1"/>
  <c r="H51" i="9"/>
  <c r="F51" i="9"/>
  <c r="G51" i="9" s="1"/>
  <c r="E51" i="9"/>
  <c r="C51" i="9"/>
  <c r="D51" i="9" s="1"/>
  <c r="B51" i="9"/>
  <c r="I50" i="9"/>
  <c r="H50" i="9"/>
  <c r="F50" i="9"/>
  <c r="E50" i="9"/>
  <c r="D50" i="9"/>
  <c r="C50" i="9"/>
  <c r="B50" i="9"/>
  <c r="I49" i="9"/>
  <c r="J49" i="9" s="1"/>
  <c r="H49" i="9"/>
  <c r="F49" i="9"/>
  <c r="E49" i="9"/>
  <c r="C49" i="9"/>
  <c r="D49" i="9" s="1"/>
  <c r="B49" i="9"/>
  <c r="I48" i="9"/>
  <c r="H48" i="9"/>
  <c r="F48" i="9"/>
  <c r="E48" i="9"/>
  <c r="C48" i="9"/>
  <c r="D48" i="9" s="1"/>
  <c r="B48" i="9"/>
  <c r="J47" i="9"/>
  <c r="I47" i="9"/>
  <c r="H47" i="9"/>
  <c r="F47" i="9"/>
  <c r="G47" i="9" s="1"/>
  <c r="E47" i="9"/>
  <c r="C47" i="9"/>
  <c r="D47" i="9" s="1"/>
  <c r="B47" i="9"/>
  <c r="I46" i="9"/>
  <c r="J46" i="9" s="1"/>
  <c r="H46" i="9"/>
  <c r="G46" i="9"/>
  <c r="F46" i="9"/>
  <c r="E46" i="9"/>
  <c r="C46" i="9"/>
  <c r="D46" i="9" s="1"/>
  <c r="B46" i="9"/>
  <c r="I45" i="9"/>
  <c r="H45" i="9"/>
  <c r="H27" i="8" s="1"/>
  <c r="F45" i="9"/>
  <c r="G45" i="9" s="1"/>
  <c r="E45" i="9"/>
  <c r="D45" i="9"/>
  <c r="C45" i="9"/>
  <c r="B45" i="9"/>
  <c r="I43" i="9"/>
  <c r="J43" i="9" s="1"/>
  <c r="H43" i="9"/>
  <c r="F43" i="9"/>
  <c r="E43" i="9"/>
  <c r="C43" i="9"/>
  <c r="D43" i="9" s="1"/>
  <c r="B43" i="9"/>
  <c r="J42" i="9"/>
  <c r="I42" i="9"/>
  <c r="H42" i="9"/>
  <c r="F42" i="9"/>
  <c r="G42" i="9" s="1"/>
  <c r="E42" i="9"/>
  <c r="C42" i="9"/>
  <c r="B42" i="9"/>
  <c r="I41" i="9"/>
  <c r="H41" i="9"/>
  <c r="G41" i="9"/>
  <c r="F41" i="9"/>
  <c r="E41" i="9"/>
  <c r="C41" i="9"/>
  <c r="D41" i="9" s="1"/>
  <c r="B41" i="9"/>
  <c r="I40" i="9"/>
  <c r="H40" i="9"/>
  <c r="F40" i="9"/>
  <c r="E40" i="9"/>
  <c r="D40" i="9"/>
  <c r="C40" i="9"/>
  <c r="B40" i="9"/>
  <c r="J39" i="9"/>
  <c r="I39" i="9"/>
  <c r="H39" i="9"/>
  <c r="F39" i="9"/>
  <c r="E39" i="9"/>
  <c r="C39" i="9"/>
  <c r="B39" i="9"/>
  <c r="J38" i="9"/>
  <c r="I38" i="9"/>
  <c r="H38" i="9"/>
  <c r="F38" i="9"/>
  <c r="G38" i="9" s="1"/>
  <c r="E38" i="9"/>
  <c r="C38" i="9"/>
  <c r="B38" i="9"/>
  <c r="I37" i="9"/>
  <c r="H37" i="9"/>
  <c r="G37" i="9"/>
  <c r="F37" i="9"/>
  <c r="E37" i="9"/>
  <c r="D37" i="9"/>
  <c r="C37" i="9"/>
  <c r="B37" i="9"/>
  <c r="I36" i="9"/>
  <c r="H36" i="9"/>
  <c r="F36" i="9"/>
  <c r="E36" i="9"/>
  <c r="D36" i="9"/>
  <c r="C36" i="9"/>
  <c r="B36" i="9"/>
  <c r="I35" i="9"/>
  <c r="H35" i="9"/>
  <c r="F35" i="9"/>
  <c r="E35" i="9"/>
  <c r="C35" i="9"/>
  <c r="B35" i="9"/>
  <c r="I34" i="9"/>
  <c r="J34" i="9" s="1"/>
  <c r="H34" i="9"/>
  <c r="G34" i="9"/>
  <c r="F34" i="9"/>
  <c r="E34" i="9"/>
  <c r="C34" i="9"/>
  <c r="D34" i="9" s="1"/>
  <c r="B34" i="9"/>
  <c r="I33" i="9"/>
  <c r="J33" i="9" s="1"/>
  <c r="H33" i="9"/>
  <c r="F33" i="9"/>
  <c r="E33" i="9"/>
  <c r="D33" i="9"/>
  <c r="C33" i="9"/>
  <c r="B33" i="9"/>
  <c r="I32" i="9"/>
  <c r="J32" i="9" s="1"/>
  <c r="H32" i="9"/>
  <c r="F32" i="9"/>
  <c r="E32" i="9"/>
  <c r="C32" i="9"/>
  <c r="D32" i="9" s="1"/>
  <c r="B32" i="9"/>
  <c r="J31" i="9"/>
  <c r="I31" i="9"/>
  <c r="H31" i="9"/>
  <c r="F31" i="9"/>
  <c r="G31" i="9" s="1"/>
  <c r="E31" i="9"/>
  <c r="C31" i="9"/>
  <c r="D31" i="9" s="1"/>
  <c r="B31" i="9"/>
  <c r="I30" i="9"/>
  <c r="H30" i="9"/>
  <c r="G30" i="9"/>
  <c r="F30" i="9"/>
  <c r="E30" i="9"/>
  <c r="E19" i="8" s="1"/>
  <c r="C30" i="9"/>
  <c r="D30" i="9" s="1"/>
  <c r="B30" i="9"/>
  <c r="I29" i="9"/>
  <c r="H29" i="9"/>
  <c r="F29" i="9"/>
  <c r="G29" i="9" s="1"/>
  <c r="E29" i="9"/>
  <c r="D29" i="9"/>
  <c r="C29" i="9"/>
  <c r="B29" i="9"/>
  <c r="I28" i="9"/>
  <c r="J28" i="9" s="1"/>
  <c r="H28" i="9"/>
  <c r="F28" i="9"/>
  <c r="G28" i="9" s="1"/>
  <c r="E28" i="9"/>
  <c r="C28" i="9"/>
  <c r="B28" i="9"/>
  <c r="J27" i="9"/>
  <c r="I27" i="9"/>
  <c r="H27" i="9"/>
  <c r="F27" i="9"/>
  <c r="G27" i="9" s="1"/>
  <c r="E27" i="9"/>
  <c r="C27" i="9"/>
  <c r="B27" i="9"/>
  <c r="I26" i="9"/>
  <c r="J26" i="9" s="1"/>
  <c r="H26" i="9"/>
  <c r="G26" i="9"/>
  <c r="F26" i="9"/>
  <c r="E26" i="9"/>
  <c r="C26" i="9"/>
  <c r="D26" i="9" s="1"/>
  <c r="B26" i="9"/>
  <c r="I25" i="9"/>
  <c r="J25" i="9" s="1"/>
  <c r="H25" i="9"/>
  <c r="F25" i="9"/>
  <c r="E25" i="9"/>
  <c r="D25" i="9"/>
  <c r="C25" i="9"/>
  <c r="B25" i="9"/>
  <c r="I24" i="9"/>
  <c r="J24" i="9" s="1"/>
  <c r="H24" i="9"/>
  <c r="F24" i="9"/>
  <c r="E24" i="9"/>
  <c r="C24" i="9"/>
  <c r="D24" i="9" s="1"/>
  <c r="B24" i="9"/>
  <c r="J23" i="9"/>
  <c r="I23" i="9"/>
  <c r="H23" i="9"/>
  <c r="F23" i="9"/>
  <c r="G23" i="9" s="1"/>
  <c r="E23" i="9"/>
  <c r="C23" i="9"/>
  <c r="D23" i="9" s="1"/>
  <c r="B23" i="9"/>
  <c r="I21" i="9"/>
  <c r="H21" i="9"/>
  <c r="G21" i="9"/>
  <c r="F21" i="9"/>
  <c r="E21" i="9"/>
  <c r="C21" i="9"/>
  <c r="D21" i="9" s="1"/>
  <c r="B21" i="9"/>
  <c r="I20" i="9"/>
  <c r="H20" i="9"/>
  <c r="F20" i="9"/>
  <c r="G20" i="9" s="1"/>
  <c r="E20" i="9"/>
  <c r="D20" i="9"/>
  <c r="C20" i="9"/>
  <c r="B20" i="9"/>
  <c r="I19" i="9"/>
  <c r="J19" i="9" s="1"/>
  <c r="H19" i="9"/>
  <c r="F19" i="9"/>
  <c r="G19" i="9" s="1"/>
  <c r="E19" i="9"/>
  <c r="C19" i="9"/>
  <c r="B19" i="9"/>
  <c r="J18" i="9"/>
  <c r="I18" i="9"/>
  <c r="H18" i="9"/>
  <c r="F18" i="9"/>
  <c r="G18" i="9" s="1"/>
  <c r="E18" i="9"/>
  <c r="C18" i="9"/>
  <c r="B18" i="9"/>
  <c r="I17" i="9"/>
  <c r="H17" i="9"/>
  <c r="F17" i="9"/>
  <c r="E17" i="9"/>
  <c r="C17" i="9"/>
  <c r="B17" i="9"/>
  <c r="I15" i="9"/>
  <c r="J15" i="9" s="1"/>
  <c r="H15" i="9"/>
  <c r="F15" i="9"/>
  <c r="E15" i="9"/>
  <c r="C15" i="9"/>
  <c r="B15" i="9"/>
  <c r="J14" i="9"/>
  <c r="I14" i="9"/>
  <c r="H14" i="9"/>
  <c r="G14" i="9"/>
  <c r="F14" i="9"/>
  <c r="E14" i="9"/>
  <c r="C14" i="9"/>
  <c r="B14" i="9"/>
  <c r="I13" i="9"/>
  <c r="H13" i="9"/>
  <c r="G13" i="9"/>
  <c r="F13" i="9"/>
  <c r="E13" i="9"/>
  <c r="C13" i="9"/>
  <c r="D13" i="9" s="1"/>
  <c r="B13" i="9"/>
  <c r="I12" i="9"/>
  <c r="H12" i="9"/>
  <c r="F12" i="9"/>
  <c r="E12" i="9"/>
  <c r="D12" i="9"/>
  <c r="C12" i="9"/>
  <c r="B12" i="9"/>
  <c r="J11" i="9"/>
  <c r="I11" i="9"/>
  <c r="H11" i="9"/>
  <c r="F11" i="9"/>
  <c r="E11" i="9"/>
  <c r="C11" i="9"/>
  <c r="B11" i="9"/>
  <c r="J10" i="9"/>
  <c r="I10" i="9"/>
  <c r="H10" i="9"/>
  <c r="F10" i="9"/>
  <c r="G10" i="9" s="1"/>
  <c r="E10" i="9"/>
  <c r="C10" i="9"/>
  <c r="B10" i="9"/>
  <c r="I9" i="9"/>
  <c r="H9" i="9"/>
  <c r="H8" i="8" s="1"/>
  <c r="H7" i="8" s="1"/>
  <c r="G9" i="9"/>
  <c r="F9" i="9"/>
  <c r="E9" i="9"/>
  <c r="D9" i="9"/>
  <c r="C9" i="9"/>
  <c r="B9" i="9"/>
  <c r="I8" i="9"/>
  <c r="H8" i="9"/>
  <c r="F8" i="9"/>
  <c r="E8" i="9"/>
  <c r="D8" i="9"/>
  <c r="C8" i="9"/>
  <c r="B8" i="9"/>
  <c r="I7" i="9"/>
  <c r="J7" i="9" s="1"/>
  <c r="H7" i="9"/>
  <c r="F7" i="9"/>
  <c r="E7" i="9"/>
  <c r="C7" i="9"/>
  <c r="B7" i="9"/>
  <c r="I43" i="8"/>
  <c r="J43" i="8" s="1"/>
  <c r="H43" i="8"/>
  <c r="H40" i="8" s="1"/>
  <c r="F43" i="8"/>
  <c r="G43" i="8" s="1"/>
  <c r="E43" i="8"/>
  <c r="D43" i="8"/>
  <c r="C43" i="8"/>
  <c r="B43" i="8"/>
  <c r="I42" i="8"/>
  <c r="I40" i="8" s="1"/>
  <c r="H42" i="8"/>
  <c r="F42" i="8"/>
  <c r="G42" i="8" s="1"/>
  <c r="E42" i="8"/>
  <c r="E40" i="8" s="1"/>
  <c r="C42" i="8"/>
  <c r="D42" i="8" s="1"/>
  <c r="B42" i="8"/>
  <c r="J41" i="8"/>
  <c r="I41" i="8"/>
  <c r="H41" i="8"/>
  <c r="F41" i="8"/>
  <c r="G41" i="8" s="1"/>
  <c r="E41" i="8"/>
  <c r="C41" i="8"/>
  <c r="D41" i="8" s="1"/>
  <c r="B41" i="8"/>
  <c r="B40" i="8" s="1"/>
  <c r="C40" i="8"/>
  <c r="D40" i="8" s="1"/>
  <c r="H31" i="8"/>
  <c r="F31" i="8"/>
  <c r="E31" i="8"/>
  <c r="C31" i="8"/>
  <c r="B31" i="8"/>
  <c r="I30" i="8"/>
  <c r="J30" i="8" s="1"/>
  <c r="H30" i="8"/>
  <c r="F30" i="8"/>
  <c r="E30" i="8"/>
  <c r="C30" i="8"/>
  <c r="D30" i="8" s="1"/>
  <c r="B30" i="8"/>
  <c r="I29" i="8"/>
  <c r="H29" i="8"/>
  <c r="F29" i="8"/>
  <c r="E29" i="8"/>
  <c r="C29" i="8"/>
  <c r="B29" i="8"/>
  <c r="I28" i="8"/>
  <c r="H28" i="8"/>
  <c r="F28" i="8"/>
  <c r="G28" i="8" s="1"/>
  <c r="C28" i="8"/>
  <c r="B28" i="8"/>
  <c r="I27" i="8"/>
  <c r="F27" i="8"/>
  <c r="E27" i="8"/>
  <c r="D27" i="8"/>
  <c r="C27" i="8"/>
  <c r="B27" i="8"/>
  <c r="E26" i="8"/>
  <c r="H25" i="8"/>
  <c r="F25" i="8"/>
  <c r="G25" i="8" s="1"/>
  <c r="E25" i="8"/>
  <c r="C25" i="8"/>
  <c r="B25" i="8"/>
  <c r="I24" i="8"/>
  <c r="J24" i="8" s="1"/>
  <c r="F24" i="8"/>
  <c r="G24" i="8" s="1"/>
  <c r="E24" i="8"/>
  <c r="B24" i="8"/>
  <c r="I23" i="8"/>
  <c r="H23" i="8"/>
  <c r="H22" i="8" s="1"/>
  <c r="F23" i="8"/>
  <c r="E23" i="8"/>
  <c r="C23" i="8"/>
  <c r="D23" i="8" s="1"/>
  <c r="B23" i="8"/>
  <c r="E22" i="8"/>
  <c r="J21" i="8"/>
  <c r="I21" i="8"/>
  <c r="H21" i="8"/>
  <c r="F21" i="8"/>
  <c r="E21" i="8"/>
  <c r="E18" i="8" s="1"/>
  <c r="C21" i="8"/>
  <c r="B21" i="8"/>
  <c r="I20" i="8"/>
  <c r="H20" i="8"/>
  <c r="F20" i="8"/>
  <c r="E20" i="8"/>
  <c r="B20" i="8"/>
  <c r="I19" i="8"/>
  <c r="H19" i="8"/>
  <c r="F19" i="8"/>
  <c r="G19" i="8" s="1"/>
  <c r="B19" i="8"/>
  <c r="J17" i="8"/>
  <c r="I17" i="8"/>
  <c r="I15" i="8" s="1"/>
  <c r="H17" i="8"/>
  <c r="F17" i="8"/>
  <c r="E17" i="8"/>
  <c r="E15" i="8" s="1"/>
  <c r="B17" i="8"/>
  <c r="B15" i="8" s="1"/>
  <c r="I16" i="8"/>
  <c r="J16" i="8" s="1"/>
  <c r="H16" i="8"/>
  <c r="G16" i="8"/>
  <c r="F16" i="8"/>
  <c r="E16" i="8"/>
  <c r="C16" i="8"/>
  <c r="D16" i="8" s="1"/>
  <c r="B16" i="8"/>
  <c r="H15" i="8"/>
  <c r="I14" i="8"/>
  <c r="J14" i="8" s="1"/>
  <c r="H14" i="8"/>
  <c r="F14" i="8"/>
  <c r="E14" i="8"/>
  <c r="C14" i="8"/>
  <c r="D14" i="8" s="1"/>
  <c r="I13" i="8"/>
  <c r="J13" i="8" s="1"/>
  <c r="H13" i="8"/>
  <c r="E13" i="8"/>
  <c r="C13" i="8"/>
  <c r="B13" i="8"/>
  <c r="I12" i="8"/>
  <c r="H12" i="8"/>
  <c r="H11" i="8" s="1"/>
  <c r="F12" i="8"/>
  <c r="G12" i="8" s="1"/>
  <c r="E12" i="8"/>
  <c r="C12" i="8"/>
  <c r="D12" i="8" s="1"/>
  <c r="B12" i="8"/>
  <c r="H10" i="8"/>
  <c r="F10" i="8"/>
  <c r="C10" i="8"/>
  <c r="B10" i="8"/>
  <c r="J9" i="8"/>
  <c r="I9" i="8"/>
  <c r="F9" i="8"/>
  <c r="E9" i="8"/>
  <c r="C9" i="8"/>
  <c r="D9" i="8" s="1"/>
  <c r="B9" i="8"/>
  <c r="I8" i="8"/>
  <c r="G8" i="8"/>
  <c r="F8" i="8"/>
  <c r="E8" i="8"/>
  <c r="C8" i="8"/>
  <c r="B8" i="8"/>
  <c r="G77" i="10" l="1"/>
  <c r="J82" i="10"/>
  <c r="D90" i="10"/>
  <c r="G96" i="10"/>
  <c r="D111" i="10"/>
  <c r="D190" i="10"/>
  <c r="G195" i="10"/>
  <c r="J201" i="10"/>
  <c r="G208" i="10"/>
  <c r="D80" i="10"/>
  <c r="G85" i="10"/>
  <c r="J92" i="10"/>
  <c r="G100" i="10"/>
  <c r="J102" i="10"/>
  <c r="G113" i="10"/>
  <c r="J192" i="10"/>
  <c r="D199" i="10"/>
  <c r="G204" i="10"/>
  <c r="G211" i="10"/>
  <c r="G98" i="10"/>
  <c r="J104" i="10"/>
  <c r="D194" i="10"/>
  <c r="G200" i="10"/>
  <c r="G206" i="10"/>
  <c r="J212" i="10"/>
  <c r="G10" i="8"/>
  <c r="D8" i="8"/>
  <c r="E11" i="8"/>
  <c r="E6" i="8" s="1"/>
  <c r="C20" i="8"/>
  <c r="C18" i="8" s="1"/>
  <c r="J23" i="8"/>
  <c r="D7" i="9"/>
  <c r="J9" i="9"/>
  <c r="G9" i="8"/>
  <c r="B11" i="8"/>
  <c r="B6" i="8" s="1"/>
  <c r="G14" i="8"/>
  <c r="H18" i="8"/>
  <c r="H6" i="8" s="1"/>
  <c r="B18" i="8"/>
  <c r="B26" i="8"/>
  <c r="D18" i="9"/>
  <c r="D19" i="9"/>
  <c r="J20" i="9"/>
  <c r="G24" i="9"/>
  <c r="G25" i="9"/>
  <c r="D27" i="9"/>
  <c r="D28" i="9"/>
  <c r="J30" i="9"/>
  <c r="G32" i="9"/>
  <c r="G33" i="9"/>
  <c r="G43" i="9"/>
  <c r="H26" i="8"/>
  <c r="D13" i="8"/>
  <c r="C17" i="8"/>
  <c r="C15" i="8" s="1"/>
  <c r="J15" i="8"/>
  <c r="C19" i="8"/>
  <c r="D19" i="8" s="1"/>
  <c r="J19" i="8"/>
  <c r="I18" i="8"/>
  <c r="J18" i="8" s="1"/>
  <c r="G20" i="8"/>
  <c r="B22" i="8"/>
  <c r="J27" i="8"/>
  <c r="D29" i="8"/>
  <c r="J29" i="8"/>
  <c r="D31" i="8"/>
  <c r="G7" i="9"/>
  <c r="G8" i="9"/>
  <c r="D10" i="9"/>
  <c r="D11" i="9"/>
  <c r="J12" i="9"/>
  <c r="J13" i="9"/>
  <c r="G15" i="9"/>
  <c r="G36" i="9"/>
  <c r="D38" i="9"/>
  <c r="D39" i="9"/>
  <c r="J40" i="9"/>
  <c r="J41" i="9"/>
  <c r="J45" i="9"/>
  <c r="G49" i="9"/>
  <c r="G58" i="9"/>
  <c r="J63" i="9"/>
  <c r="D70" i="9"/>
  <c r="G76" i="9"/>
  <c r="J81" i="9"/>
  <c r="D100" i="9"/>
  <c r="C24" i="8"/>
  <c r="C22" i="8" s="1"/>
  <c r="D22" i="8" s="1"/>
  <c r="G111" i="9"/>
  <c r="J135" i="9"/>
  <c r="I10" i="8"/>
  <c r="J10" i="8" s="1"/>
  <c r="G17" i="8"/>
  <c r="J20" i="8"/>
  <c r="G31" i="8"/>
  <c r="J8" i="9"/>
  <c r="G11" i="9"/>
  <c r="D14" i="9"/>
  <c r="D15" i="9"/>
  <c r="J36" i="9"/>
  <c r="J37" i="9"/>
  <c r="G39" i="9"/>
  <c r="G40" i="9"/>
  <c r="D42" i="9"/>
  <c r="G48" i="9"/>
  <c r="J52" i="9"/>
  <c r="D61" i="9"/>
  <c r="F11" i="8"/>
  <c r="G11" i="8" s="1"/>
  <c r="J73" i="9"/>
  <c r="D79" i="9"/>
  <c r="G84" i="9"/>
  <c r="G94" i="9"/>
  <c r="J99" i="9"/>
  <c r="D105" i="9"/>
  <c r="D118" i="9"/>
  <c r="G123" i="9"/>
  <c r="J128" i="9"/>
  <c r="G135" i="9"/>
  <c r="J140" i="9"/>
  <c r="D146" i="9"/>
  <c r="G151" i="9"/>
  <c r="J186" i="9"/>
  <c r="I25" i="8"/>
  <c r="J25" i="8" s="1"/>
  <c r="G21" i="8"/>
  <c r="G12" i="9"/>
  <c r="J8" i="8"/>
  <c r="J21" i="9"/>
  <c r="J29" i="9"/>
  <c r="J133" i="9"/>
  <c r="I31" i="8"/>
  <c r="D25" i="8"/>
  <c r="C26" i="8"/>
  <c r="D26" i="8" s="1"/>
  <c r="G30" i="8"/>
  <c r="G67" i="9"/>
  <c r="J89" i="9"/>
  <c r="B7" i="8"/>
  <c r="D10" i="8"/>
  <c r="J12" i="8"/>
  <c r="D21" i="8"/>
  <c r="G23" i="8"/>
  <c r="J28" i="8"/>
  <c r="G29" i="8"/>
  <c r="G88" i="9"/>
  <c r="D94" i="9"/>
  <c r="G99" i="9"/>
  <c r="J104" i="9"/>
  <c r="D114" i="9"/>
  <c r="G116" i="9"/>
  <c r="D123" i="9"/>
  <c r="G128" i="9"/>
  <c r="D135" i="9"/>
  <c r="G140" i="9"/>
  <c r="J145" i="9"/>
  <c r="D151" i="9"/>
  <c r="G182" i="9"/>
  <c r="J187" i="9"/>
  <c r="J190" i="9"/>
  <c r="D196" i="9"/>
  <c r="G202" i="9"/>
  <c r="J208" i="9"/>
  <c r="D91" i="9"/>
  <c r="J96" i="9"/>
  <c r="D102" i="9"/>
  <c r="G107" i="9"/>
  <c r="J113" i="9"/>
  <c r="G120" i="9"/>
  <c r="J125" i="9"/>
  <c r="D131" i="9"/>
  <c r="J137" i="9"/>
  <c r="D143" i="9"/>
  <c r="G148" i="9"/>
  <c r="D174" i="9"/>
  <c r="J178" i="9"/>
  <c r="D185" i="9"/>
  <c r="G193" i="9"/>
  <c r="J199" i="9"/>
  <c r="D206" i="9"/>
  <c r="G211" i="9"/>
  <c r="G27" i="8"/>
  <c r="G95" i="9"/>
  <c r="J100" i="9"/>
  <c r="D106" i="9"/>
  <c r="G114" i="9"/>
  <c r="D119" i="9"/>
  <c r="G124" i="9"/>
  <c r="J129" i="9"/>
  <c r="G136" i="9"/>
  <c r="J141" i="9"/>
  <c r="D147" i="9"/>
  <c r="G152" i="9"/>
  <c r="G175" i="9"/>
  <c r="D181" i="9"/>
  <c r="G186" i="9"/>
  <c r="J194" i="9"/>
  <c r="D201" i="9"/>
  <c r="G207" i="9"/>
  <c r="J212" i="9"/>
  <c r="D15" i="8"/>
  <c r="D18" i="8"/>
  <c r="J40" i="8"/>
  <c r="I7" i="8"/>
  <c r="F7" i="8"/>
  <c r="F15" i="8"/>
  <c r="G15" i="8" s="1"/>
  <c r="D17" i="8"/>
  <c r="C7" i="8"/>
  <c r="C11" i="8"/>
  <c r="F40" i="8"/>
  <c r="G40" i="8" s="1"/>
  <c r="I11" i="8"/>
  <c r="J11" i="8" s="1"/>
  <c r="G13" i="8"/>
  <c r="F18" i="8"/>
  <c r="G18" i="8" s="1"/>
  <c r="D20" i="8"/>
  <c r="F22" i="8"/>
  <c r="G22" i="8" s="1"/>
  <c r="D24" i="8"/>
  <c r="F26" i="8"/>
  <c r="G26" i="8" s="1"/>
  <c r="D28" i="8"/>
  <c r="J42" i="8"/>
  <c r="D11" i="8" l="1"/>
  <c r="J31" i="8"/>
  <c r="I26" i="8"/>
  <c r="J26" i="8" s="1"/>
  <c r="I22" i="8"/>
  <c r="J22" i="8" s="1"/>
  <c r="G7" i="8"/>
  <c r="F6" i="8"/>
  <c r="G6" i="8" s="1"/>
  <c r="D7" i="8"/>
  <c r="C6" i="8"/>
  <c r="D6" i="8" s="1"/>
  <c r="J7" i="8"/>
  <c r="I6" i="8" l="1"/>
  <c r="J6" i="8" s="1"/>
</calcChain>
</file>

<file path=xl/sharedStrings.xml><?xml version="1.0" encoding="utf-8"?>
<sst xmlns="http://schemas.openxmlformats.org/spreadsheetml/2006/main" count="1172" uniqueCount="446">
  <si>
    <t>FEP8Qry3</t>
  </si>
  <si>
    <t>Information</t>
  </si>
  <si>
    <t>Table</t>
  </si>
  <si>
    <t xml:space="preserve"> </t>
  </si>
  <si>
    <t>Filter</t>
  </si>
  <si>
    <t xml:space="preserve">TABL. II.    EWIDENCJA SPRAW W SĄDACH POWSZECHNYCH WEDŁUG DZIAŁÓW PRAWA I INSTANCYJNOŚCI </t>
  </si>
  <si>
    <t>RODZAJE SPRAW WEDŁUG KSIĄG EWIDENCYJNYCH</t>
  </si>
  <si>
    <t>WPŁYW</t>
  </si>
  <si>
    <t>ZAŁATWIENIA</t>
  </si>
  <si>
    <t>POZOSTAŁOŚĆ</t>
  </si>
  <si>
    <t>w liczbach bezwzględnych</t>
  </si>
  <si>
    <t>OGÓŁEM SPRAW W SĄDACH POWSZECHNYCH</t>
  </si>
  <si>
    <t>W SĄDACH APELACYJNYCH
- OGÓŁEM</t>
  </si>
  <si>
    <t>Sprawy karne
- razem</t>
  </si>
  <si>
    <t>II instancji                                  
- apelacje (A Ka)</t>
  </si>
  <si>
    <t xml:space="preserve">   w tym:                                                  
o odszkodowanie (A Ka) </t>
  </si>
  <si>
    <t>w tym: 
-z ust. z dn. 23.02.1991 r. o uznaniu za nieważne orzeczeń wydanych wobec osób represjonowanych za działalność na rzecz niepodległego bytu Państwa Polskiego (Dz.U. Nr 34, poz. 149)</t>
  </si>
  <si>
    <t>- w trybie a.552 kpk</t>
  </si>
  <si>
    <t>- zażalenia (A Kz)</t>
  </si>
  <si>
    <t>ogólne (A Ko)</t>
  </si>
  <si>
    <t xml:space="preserve">   w tym:</t>
  </si>
  <si>
    <t>sprawy w trybie art.11a pwkpk</t>
  </si>
  <si>
    <t>nadzór sądowy nad postępowaniem przygotowawczym (A Kp)</t>
  </si>
  <si>
    <t>kasacje (WKK)</t>
  </si>
  <si>
    <t>skargi na postępowanie 
sądowe i prokuratorskie (S)</t>
  </si>
  <si>
    <t>W SĄDACH APELACYJNYCH (c.d.)</t>
  </si>
  <si>
    <t>Sprawy cywilne 
- razem</t>
  </si>
  <si>
    <r>
      <t>II instancji 
- apelacje (A Ca)</t>
    </r>
    <r>
      <rPr>
        <vertAlign val="superscript"/>
        <sz val="10"/>
        <rFont val="Calibri"/>
        <family val="2"/>
        <charset val="238"/>
      </rPr>
      <t>a)</t>
    </r>
  </si>
  <si>
    <r>
      <t>- zażalenia (A Cz)</t>
    </r>
    <r>
      <rPr>
        <vertAlign val="superscript"/>
        <sz val="10"/>
        <rFont val="Calibri"/>
        <family val="2"/>
        <charset val="238"/>
      </rPr>
      <t>a)</t>
    </r>
  </si>
  <si>
    <t xml:space="preserve">ogólne (A Co) </t>
  </si>
  <si>
    <t>skarga kasacyjna (WSC)</t>
  </si>
  <si>
    <r>
      <t>skarga o stwierdzenie niezgodności z prawem (WSC)</t>
    </r>
    <r>
      <rPr>
        <vertAlign val="superscript"/>
        <sz val="10"/>
        <rFont val="Calibri"/>
        <family val="2"/>
        <charset val="238"/>
      </rPr>
      <t>b)</t>
    </r>
  </si>
  <si>
    <t>skargi na postępowanie 
sądowe (S)</t>
  </si>
  <si>
    <t xml:space="preserve">                                                                                                             Sprawy z zakresu prawa pracy                                                      - razem</t>
  </si>
  <si>
    <t>II instancji 
- apelacje (A Pa)</t>
  </si>
  <si>
    <t>- zażalenia (A Pz)</t>
  </si>
  <si>
    <t>- ogólne (A Po)</t>
  </si>
  <si>
    <t>skarga kasacyjna (WSC-pracy)</t>
  </si>
  <si>
    <t>skarga o stwierdzenie niezgodności z prawem (WSC-pracy)</t>
  </si>
  <si>
    <t>W SĄDACH APELACYJNYCH (dok.)</t>
  </si>
  <si>
    <t>Sprawy z zakresu ubezpieczeń społecznych 
- razem</t>
  </si>
  <si>
    <t>II instancji 
- apelacje (A Ua)</t>
  </si>
  <si>
    <t>- zażalenia (A Uz)</t>
  </si>
  <si>
    <t>ogólne (A Uo)</t>
  </si>
  <si>
    <t>skarga kasacyjna (WSC-ubezp.)</t>
  </si>
  <si>
    <t>skarga o stwierdzenie niezgodności z prawem (WSC-ubezp.)</t>
  </si>
  <si>
    <t>Sprawy gospodarcze 
- razem</t>
  </si>
  <si>
    <t>II instancji                                  
- apelacje (A Ca-gosp.)</t>
  </si>
  <si>
    <t>- zażalenia (A Cz-gosp.)</t>
  </si>
  <si>
    <t>ogólne (A Co-gosp.)</t>
  </si>
  <si>
    <t>skarga kasacyjna (WSC-gosp.)</t>
  </si>
  <si>
    <t>W SĄDACH OKRĘGOWYCH 
- OGÓŁEM</t>
  </si>
  <si>
    <t>Sprawy karne i wykroczeniowe
 - razem</t>
  </si>
  <si>
    <t>I instancji (K)</t>
  </si>
  <si>
    <t>ogólne (Ko)</t>
  </si>
  <si>
    <t>zażalenia na postanowienia w postępowaniu wykonawczym (Kzw)</t>
  </si>
  <si>
    <t>penitencjarne:                                                                                                                                           - sprawy dotyczące wkonywania kary pozbawienia wolności; np.: przerw, odwołania warunkowego zwolnienia, zmiany określonego wyroku i typu zakładu karnego (Kow)</t>
  </si>
  <si>
    <t>- sprawy dotyczące wykonywania nadzoru sędziego penitencjarnego nad tymczasowym aresztowaniem lub karą pozbawienia wolności (Pen)</t>
  </si>
  <si>
    <t>nadzór sądowy nad postępowaniem przygotowawczym (Kp)</t>
  </si>
  <si>
    <t>Kop</t>
  </si>
  <si>
    <t>W SĄDACH OKRĘGOWYCH (c.d.)</t>
  </si>
  <si>
    <r>
      <t>I instancji 
- procesowe (C i RC)</t>
    </r>
    <r>
      <rPr>
        <vertAlign val="superscript"/>
        <sz val="10"/>
        <rFont val="Calibri"/>
        <family val="2"/>
        <charset val="238"/>
      </rPr>
      <t>a)</t>
    </r>
  </si>
  <si>
    <t>- szkody geologiczne i górnicze (CG-G)</t>
  </si>
  <si>
    <r>
      <t>- nieprocesowe (Ns)</t>
    </r>
    <r>
      <rPr>
        <vertAlign val="superscript"/>
        <sz val="10"/>
        <rFont val="Calibri"/>
        <family val="2"/>
        <charset val="238"/>
      </rPr>
      <t xml:space="preserve">a)  </t>
    </r>
    <r>
      <rPr>
        <sz val="10"/>
        <rFont val="Calibri"/>
        <family val="2"/>
        <charset val="238"/>
      </rPr>
      <t>(z wył. rej.)</t>
    </r>
  </si>
  <si>
    <t xml:space="preserve">- rejestrowe                                                                                                                                                </t>
  </si>
  <si>
    <t>w tym:</t>
  </si>
  <si>
    <t xml:space="preserve">z zakresu rejestru dzienników i czasopism (Ns.Rej.Pr)                      </t>
  </si>
  <si>
    <t>Partie</t>
  </si>
  <si>
    <t>Fundusze emerytalne</t>
  </si>
  <si>
    <t>Fundusze inwestycyjne</t>
  </si>
  <si>
    <t>- nakazowe i upominawcze (Nc)</t>
  </si>
  <si>
    <r>
      <t>II instancji 
- apelacje (Ca)</t>
    </r>
    <r>
      <rPr>
        <vertAlign val="superscript"/>
        <sz val="10"/>
        <rFont val="Calibri"/>
        <family val="2"/>
        <charset val="238"/>
      </rPr>
      <t>a)</t>
    </r>
  </si>
  <si>
    <r>
      <t>- zażalenia (Cz)</t>
    </r>
    <r>
      <rPr>
        <vertAlign val="superscript"/>
        <sz val="10"/>
        <rFont val="Calibri"/>
        <family val="2"/>
        <charset val="238"/>
      </rPr>
      <t>a)</t>
    </r>
  </si>
  <si>
    <t>skarga o stwierdzenie niezgodności z prawem (WSC)</t>
  </si>
  <si>
    <t>skarga o stwierdzenie niezgodności z prawem (WSC II inst.)</t>
  </si>
  <si>
    <t xml:space="preserve">W SĄDACH OKRĘGOWYCH (c.d.)  </t>
  </si>
  <si>
    <t>Sprawy z zakresu prawa pracy                                                      - razem</t>
  </si>
  <si>
    <t>I instancji 
- ze stosunku  pracy (P)</t>
  </si>
  <si>
    <t>- nakazowe (Np)</t>
  </si>
  <si>
    <t>II instancji 
- apelacje (Pa)</t>
  </si>
  <si>
    <t>- zażalenia (Pz)</t>
  </si>
  <si>
    <t>ogólne (Po)</t>
  </si>
  <si>
    <t>ogólne (Po II inst.)</t>
  </si>
  <si>
    <t>wykaz Kas-z</t>
  </si>
  <si>
    <t>skarga o stwierdzenie niezgodności z prawem (WSC I inst.)</t>
  </si>
  <si>
    <t>Sprawy z zakresu ubezpieczeń społecznych - razem</t>
  </si>
  <si>
    <t>I instancji (U)</t>
  </si>
  <si>
    <t>ogólne (Uo I inst.)</t>
  </si>
  <si>
    <t>- zażalenia (Uz)</t>
  </si>
  <si>
    <t>I instancji 
- procesowe (GC )</t>
  </si>
  <si>
    <t>- nieprocesowe (GNs)</t>
  </si>
  <si>
    <t>- nakazowe i upominawcze (GNc)</t>
  </si>
  <si>
    <t>- upadłościowe (U)</t>
  </si>
  <si>
    <t>ogólne (GCo I inst.)</t>
  </si>
  <si>
    <t>ogólne (GCo II inst.)</t>
  </si>
  <si>
    <t>II instancji 
- apelacje (GCa)</t>
  </si>
  <si>
    <t>- zażalenia (GCz)</t>
  </si>
  <si>
    <t>AmC</t>
  </si>
  <si>
    <t>AmE</t>
  </si>
  <si>
    <t>AmK</t>
  </si>
  <si>
    <t>AmA</t>
  </si>
  <si>
    <t>AmT</t>
  </si>
  <si>
    <t>Amz</t>
  </si>
  <si>
    <t>Amo</t>
  </si>
  <si>
    <t>kasacje (WCK-Am)</t>
  </si>
  <si>
    <t>W SĄDACH REJONOWYCH 
- OGÓŁEM</t>
  </si>
  <si>
    <t>Sprawy karne i wykroczeniowe 
- razem</t>
  </si>
  <si>
    <t>podlegające rozpoznaniu wg przepisów o procesie (K)</t>
  </si>
  <si>
    <t xml:space="preserve">  w tym
  karne </t>
  </si>
  <si>
    <t xml:space="preserve">  wykroczeniowe</t>
  </si>
  <si>
    <t xml:space="preserve">sprawy o wykroczenia (W) </t>
  </si>
  <si>
    <t>postępowanie międzypaństwowe (Kop)</t>
  </si>
  <si>
    <t>W SĄDACH REJONOWYCH (c.d.)</t>
  </si>
  <si>
    <t>procesowe (C )</t>
  </si>
  <si>
    <t>nieprocesowe (Ns)</t>
  </si>
  <si>
    <t>nakazowe i upominawcze (Nc)</t>
  </si>
  <si>
    <t>w tym
Elektroniczne Postępowanie Upominawcze (EPU)</t>
  </si>
  <si>
    <t>ogólne (Co)</t>
  </si>
  <si>
    <t>pomoc sądowa (Cps)</t>
  </si>
  <si>
    <t>ksiąg wieczystych (KW)</t>
  </si>
  <si>
    <t>zbiorów dokumentów (Zd)</t>
  </si>
  <si>
    <t>Sprawy rodzinne 
- razem</t>
  </si>
  <si>
    <t>procesowe (RC)</t>
  </si>
  <si>
    <t xml:space="preserve">nieprocesowe (RNs) </t>
  </si>
  <si>
    <t>opiekuńcze (Nsm)</t>
  </si>
  <si>
    <t>nieletnich w postępowaniu: 
- wyjaśniającym (Npw)</t>
  </si>
  <si>
    <t>- poprawczym (Nk)</t>
  </si>
  <si>
    <t>RNc</t>
  </si>
  <si>
    <t>ogólne (RCo)</t>
  </si>
  <si>
    <t>opiekuńcze ogólne (Nmo)</t>
  </si>
  <si>
    <t>pomoc sądowa (R Cps)</t>
  </si>
  <si>
    <t>załatwiane na posiedzeniach wykonawczych</t>
  </si>
  <si>
    <t>w tym wydano orzeczenie wykonawcze (merytoryczne)</t>
  </si>
  <si>
    <t xml:space="preserve">W SĄDACH REJONOWYCH (c.d.) </t>
  </si>
  <si>
    <t>Sprawy z zakresu prawa pracy 
- razem</t>
  </si>
  <si>
    <t>ze stosunku pracy (P)</t>
  </si>
  <si>
    <t>nakazowe i upominawcze (Np)</t>
  </si>
  <si>
    <t>skarga o stwierdzenie niezgodności z prawem (WSC pracy)</t>
  </si>
  <si>
    <t>ogólne (Uo)</t>
  </si>
  <si>
    <t>procesowe (GC)</t>
  </si>
  <si>
    <t>nieprocesowe (GNs)</t>
  </si>
  <si>
    <t>nakazowe i upominawcze (GNc)</t>
  </si>
  <si>
    <t>ogólne (GCo)</t>
  </si>
  <si>
    <t>pomoc sądowa (G Cps)</t>
  </si>
  <si>
    <t>z zakresu postępowania upadłościowego i naprawczego</t>
  </si>
  <si>
    <t>z zakresu postępowania upadłościowego (GU)</t>
  </si>
  <si>
    <t>po ogłoszeniu upadłości (GUp)</t>
  </si>
  <si>
    <t>z zakresu postępowania naprawczego (GN)</t>
  </si>
  <si>
    <t>wszczęte przed sądem upadłościowym sprawy rozpoznawane wg przepisów o procesie (GUo)</t>
  </si>
  <si>
    <t>o zmianę i uchylenie układu zawartego w postępowaniu upadłościowym i naprawczym (GUu)</t>
  </si>
  <si>
    <t>zażalenia rozpoznawanie przez sąd upadłościowy (GUz)</t>
  </si>
  <si>
    <t>W SĄDACH REJONOWYCH (dok.)</t>
  </si>
  <si>
    <t>środki odwoławcze rozpoznawane przez sędziego komisarza (GUk)</t>
  </si>
  <si>
    <t>z poprzednich wykazów (U+Ukł+Up-zd)</t>
  </si>
  <si>
    <r>
      <t>rejestrowe</t>
    </r>
    <r>
      <rPr>
        <vertAlign val="superscript"/>
        <sz val="8.3000000000000007"/>
        <rFont val="Calibri"/>
        <family val="2"/>
        <charset val="238"/>
      </rPr>
      <t xml:space="preserve"> 
</t>
    </r>
    <r>
      <rPr>
        <sz val="10"/>
        <rFont val="Calibri"/>
        <family val="2"/>
        <charset val="238"/>
      </rPr>
      <t>- razem</t>
    </r>
  </si>
  <si>
    <t xml:space="preserve">   z tego   
   - Rejestr Zastawów</t>
  </si>
  <si>
    <t xml:space="preserve">   - Krajowy Rejestr Sądowy</t>
  </si>
  <si>
    <t>a) Sprawy rodzinne wykazywane są łącznie ze sprawami cywilnymi.</t>
  </si>
  <si>
    <r>
      <t xml:space="preserve">b) Objaśnienia repertoriów: AmC - </t>
    </r>
    <r>
      <rPr>
        <sz val="8"/>
        <rFont val="Calibri"/>
        <family val="2"/>
        <charset val="238"/>
      </rPr>
      <t>dla spraw o uznanie postępowania wzorca umowy za niedozwolen</t>
    </r>
    <r>
      <rPr>
        <sz val="9"/>
        <rFont val="Calibri"/>
        <family val="2"/>
        <charset val="238"/>
      </rPr>
      <t xml:space="preserve">; AmE - </t>
    </r>
    <r>
      <rPr>
        <sz val="8"/>
        <rFont val="Calibri"/>
        <family val="2"/>
        <charset val="238"/>
      </rPr>
      <t>dla spraw z zakresu prawa energetycznego przedstawionych z odwołaniami od decyzji Prezesa Urzędu Regulacji Energetyki</t>
    </r>
    <r>
      <rPr>
        <sz val="9"/>
        <rFont val="Calibri"/>
        <family val="2"/>
        <charset val="238"/>
      </rPr>
      <t xml:space="preserve">; AmK - </t>
    </r>
    <r>
      <rPr>
        <sz val="8"/>
        <rFont val="Calibri"/>
        <family val="2"/>
        <charset val="238"/>
      </rPr>
      <t>dla spraw z zakresu przepisów o transporcie kolejowym przedstawionych z odwołaniami od decyzji Prezesa Urzędu Transportu Kolejowego</t>
    </r>
    <r>
      <rPr>
        <sz val="9"/>
        <rFont val="Calibri"/>
        <family val="2"/>
        <charset val="238"/>
      </rPr>
      <t xml:space="preserve">; AmA - </t>
    </r>
    <r>
      <rPr>
        <sz val="8"/>
        <rFont val="Calibri"/>
        <family val="2"/>
        <charset val="238"/>
      </rPr>
      <t>dla spraw z zakresu ochrony konkurencji przedstawionych z odwołaniami od decyzji Prezesa Urzędu Ochrony Konkurencji i Konsumentów</t>
    </r>
    <r>
      <rPr>
        <sz val="9"/>
        <rFont val="Calibri"/>
        <family val="2"/>
        <charset val="238"/>
      </rPr>
      <t xml:space="preserve">; AmT - </t>
    </r>
    <r>
      <rPr>
        <sz val="8"/>
        <rFont val="Calibri"/>
        <family val="2"/>
        <charset val="238"/>
      </rPr>
      <t>dla spraw z zakresu prawa telekomunikacyjnego przedstawionych z odwołaniami od decyzji Prezesa Urzędu Regulacji Telekomunikacji i Poczty</t>
    </r>
    <r>
      <rPr>
        <sz val="9"/>
        <rFont val="Calibri"/>
        <family val="2"/>
        <charset val="238"/>
      </rPr>
      <t xml:space="preserve">; Amz - </t>
    </r>
    <r>
      <rPr>
        <sz val="8"/>
        <rFont val="Calibri"/>
        <family val="2"/>
        <charset val="238"/>
      </rPr>
      <t>dla spraw przedstawionych z zażaleniami na postanowienia wydawane przez Prezesa Urzędu Ochrony Konkurencji i Konsumentów o uznanie wzorca umowy za niedozwolone, a także na postanowienia wydane przez: Prezesa Urzędu Regulacji Energetyki, Prezesa Urzędu Transportu Kolejowego, Prezesa Urzędu Regulacji Telekomunikacji i Poczty</t>
    </r>
    <r>
      <rPr>
        <sz val="9"/>
        <rFont val="Calibri"/>
        <family val="2"/>
        <charset val="238"/>
      </rPr>
      <t xml:space="preserve">; Amo - </t>
    </r>
    <r>
      <rPr>
        <sz val="8"/>
        <rFont val="Calibri"/>
        <family val="2"/>
        <charset val="238"/>
      </rPr>
      <t>dla innych spraw rozpoznawanych wedug przepisów o procesie</t>
    </r>
    <r>
      <rPr>
        <sz val="9"/>
        <rFont val="Calibri"/>
        <family val="2"/>
        <charset val="238"/>
      </rPr>
      <t>.</t>
    </r>
  </si>
  <si>
    <t>Opracowanie:
/-/ Agnieszka Proczek
Starszy Specjalista</t>
  </si>
  <si>
    <t>Naczelnik Wydziału 
Statystycznej Informacji Zarządczej
     /-/ Justyna Kowalczyk</t>
  </si>
  <si>
    <t>WSKAŹNIK OPANOWANIA 
WPŁYWU</t>
  </si>
  <si>
    <r>
      <t xml:space="preserve">Sprawy w Sądzie Ochrony Konkurencji i Konsumentów 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b) </t>
    </r>
    <r>
      <rPr>
        <b/>
        <sz val="10"/>
        <color theme="3" tint="0.39997558519241921"/>
        <rFont val="Calibri"/>
        <family val="2"/>
        <charset val="238"/>
      </rPr>
      <t xml:space="preserve">
- razem</t>
    </r>
  </si>
  <si>
    <r>
      <t>Sprawy w Sądzie Wspólnotowych Znaków Towarowych i Wzorów Przemysłowych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
</t>
    </r>
    <r>
      <rPr>
        <b/>
        <sz val="10"/>
        <color theme="3" tint="0.39997558519241921"/>
        <rFont val="Calibri"/>
        <family val="2"/>
        <charset val="238"/>
      </rPr>
      <t>- razem</t>
    </r>
  </si>
  <si>
    <t xml:space="preserve">TABL. I.    EWIDENCJA SPRAW WEDŁUG DZIAŁÓW PRAWA W SĄDACH POWSZECHNYCH </t>
  </si>
  <si>
    <t>RODZAJE SPRAW WEDŁUG DZIAŁÓW PRAWA I RODZAJÓW  SĄDÓW</t>
  </si>
  <si>
    <t>OGÓŁEM</t>
  </si>
  <si>
    <t>W sądach:
- apelacyjnych</t>
  </si>
  <si>
    <t>- okręgowych</t>
  </si>
  <si>
    <t>- rejonowych</t>
  </si>
  <si>
    <t xml:space="preserve">SPRAWY CYWILNE </t>
  </si>
  <si>
    <r>
      <t>W sądach:
- apelacyjnych</t>
    </r>
    <r>
      <rPr>
        <vertAlign val="superscript"/>
        <sz val="10"/>
        <rFont val="Calibri"/>
        <family val="2"/>
        <charset val="238"/>
      </rPr>
      <t>b)</t>
    </r>
  </si>
  <si>
    <r>
      <t>- okręgowych</t>
    </r>
    <r>
      <rPr>
        <vertAlign val="superscript"/>
        <sz val="10"/>
        <rFont val="Calibri"/>
        <family val="2"/>
        <charset val="238"/>
      </rPr>
      <t>b)</t>
    </r>
  </si>
  <si>
    <r>
      <t>- rejonowych</t>
    </r>
    <r>
      <rPr>
        <vertAlign val="superscript"/>
        <sz val="10"/>
        <rFont val="Calibri"/>
        <family val="2"/>
        <charset val="238"/>
      </rPr>
      <t>c)</t>
    </r>
  </si>
  <si>
    <t>SPRAWY RODZINNE</t>
  </si>
  <si>
    <r>
      <t>W sądach:
- okręgowych</t>
    </r>
    <r>
      <rPr>
        <vertAlign val="superscript"/>
        <sz val="10"/>
        <rFont val="Calibri"/>
        <family val="2"/>
        <charset val="238"/>
      </rPr>
      <t>d)</t>
    </r>
  </si>
  <si>
    <t>SPRAWY Z ZAKRESU PRAWA PRACY</t>
  </si>
  <si>
    <t>SPRAWY Z ZAKRESU UBEZPIECZEŃ SPOŁECZNYCH</t>
  </si>
  <si>
    <t>SPRAWY          GOSPODARCZE</t>
  </si>
  <si>
    <t>- w Sądzie Ochrony Konkurencji i Konsumentów</t>
  </si>
  <si>
    <t>- w Sądzie Wspólnotowych Znaków Towarowych i Wzorów Przemysłowych</t>
  </si>
  <si>
    <t>a) W sądach rejonowych łącznie ze sprawami wykroczeniowymi.</t>
  </si>
  <si>
    <t>b) W liczbie spraw cywilnych zawarte są informacje o sprawach rodzinnych.</t>
  </si>
  <si>
    <t>c) W liczbie spraw cywilnych, z zakresu prawa pracy oraz gospodarczych w sądach rejonowych zawarte są dane statystyczne o ewidencji spraw z zakresu Elektronicznego Postępowania Upominawczego EPU.</t>
  </si>
  <si>
    <t>Wyszczególnienie</t>
  </si>
  <si>
    <t>ELEKTRONICZNE POSTĘPOWANIE UPOMINAWCZE (EPU)
- RAZEM</t>
  </si>
  <si>
    <t>SPRAWY   GOSPODARCZE</t>
  </si>
  <si>
    <t>d) W sądach okręgowych w sprawozdaniach wykazywane są tylko sprawy o rozwód i separację.</t>
  </si>
  <si>
    <r>
      <t>SPRAWY  KARNE</t>
    </r>
    <r>
      <rPr>
        <b/>
        <vertAlign val="superscript"/>
        <sz val="10"/>
        <color theme="3" tint="0.39997558519241921"/>
        <rFont val="Calibri"/>
        <family val="2"/>
        <charset val="238"/>
      </rPr>
      <t>a)</t>
    </r>
  </si>
  <si>
    <t>Wybór sądu:</t>
  </si>
  <si>
    <t>W polu Apelacja wpisujemy np.: Apelacja Warszawska</t>
  </si>
  <si>
    <t xml:space="preserve">             Okręg</t>
  </si>
  <si>
    <t xml:space="preserve">               Gliwice</t>
  </si>
  <si>
    <t xml:space="preserve">             Sąd</t>
  </si>
  <si>
    <t xml:space="preserve">                SR w Świdnicy</t>
  </si>
  <si>
    <t>Uwaga:</t>
  </si>
  <si>
    <t>lub klikamy dwa razy w białe pole przy pozycji, którą chcemy ograniczyć.</t>
  </si>
  <si>
    <t/>
  </si>
  <si>
    <t>s05a Wiersz 7</t>
  </si>
  <si>
    <t>s01a Wiersz 1</t>
  </si>
  <si>
    <t>s01a Wiersz 2</t>
  </si>
  <si>
    <t>s01a Wiersz 3</t>
  </si>
  <si>
    <t>s01a Wiersz 4</t>
  </si>
  <si>
    <t>s01a Wiersz 5</t>
  </si>
  <si>
    <t>s01a Wiersz 6</t>
  </si>
  <si>
    <t>s11a Wiersz 1</t>
  </si>
  <si>
    <t>s11a Wiersz 2</t>
  </si>
  <si>
    <t>s11a Wiersz 3</t>
  </si>
  <si>
    <t>s11a Wiersz 4</t>
  </si>
  <si>
    <t>s11a Wiersz 5</t>
  </si>
  <si>
    <t>s11a Wiersz 6</t>
  </si>
  <si>
    <t>s19k Wiersz 1</t>
  </si>
  <si>
    <t>s19k Wiersz 2</t>
  </si>
  <si>
    <t>s19k Wiersz 3</t>
  </si>
  <si>
    <t>s19k Wiersz 4</t>
  </si>
  <si>
    <t>s19k Wiersz 5</t>
  </si>
  <si>
    <t>s19k Wiersz 6</t>
  </si>
  <si>
    <t>s19k Wiersz 7</t>
  </si>
  <si>
    <t>s19k Wiersz 8</t>
  </si>
  <si>
    <t>s18r Wiersz 4</t>
  </si>
  <si>
    <t>s18r Wiersz 5</t>
  </si>
  <si>
    <t>s16r Wiersz 7</t>
  </si>
  <si>
    <t>s20Z Wiersz 20</t>
  </si>
  <si>
    <t>EPU cyw</t>
  </si>
  <si>
    <t>EPU prawo pracy</t>
  </si>
  <si>
    <t>EPU gosp</t>
  </si>
  <si>
    <t>wykonawcze merytoryczne</t>
  </si>
  <si>
    <t>rozwody i separacje</t>
  </si>
  <si>
    <t>X</t>
  </si>
  <si>
    <r>
      <t xml:space="preserve">WSKAŹNIK  CZASU TRWANIA POSTĘPOWANIA
</t>
    </r>
    <r>
      <rPr>
        <b/>
        <sz val="8"/>
        <color indexed="9"/>
        <rFont val="Calibri"/>
        <family val="2"/>
        <charset val="238"/>
      </rPr>
      <t>(według metodologii CEPEJ) (w dniach)</t>
    </r>
  </si>
  <si>
    <t xml:space="preserve">   WSKAŹNIK POZOSTAŁOŚCI 
(w miesiącach)</t>
  </si>
  <si>
    <t xml:space="preserve">     z tego: 
     - demoralizacja</t>
  </si>
  <si>
    <t xml:space="preserve">     - czyny karalne</t>
  </si>
  <si>
    <t xml:space="preserve">-  sprawy, w których zachodzi podejrzenie popełnienia demoralizacji lub czynu karalnego (Nkd) </t>
  </si>
  <si>
    <t>s18r Wiersz 6</t>
  </si>
  <si>
    <t>s18r Wiersz 09</t>
  </si>
  <si>
    <t>skargi na postępowanie sądowe (S)</t>
  </si>
  <si>
    <t>skargi na postępowanie sądowe i prokuratorskie (S)</t>
  </si>
  <si>
    <t>zażalenia na postanowienia w postępowaniu wykonawczym (A Kzw)</t>
  </si>
  <si>
    <t>II instancji 
- apelacje w sprawach   karnych (Ka)</t>
  </si>
  <si>
    <t>- zażalenia w sprawach karnych (Kz)</t>
  </si>
  <si>
    <t xml:space="preserve">   w tym
   odpowiedzialność podmiotów zbiorowych</t>
  </si>
  <si>
    <t>skarga o stwierdzenie niezgodności z prawem 
(WSC-gosp.)</t>
  </si>
  <si>
    <t>skarga o stwierdzenie niezgodności z prawem 
(WSC II inst.)</t>
  </si>
  <si>
    <t>skarga o stwierdzenie niezgodności z prawem 
(WSC I inst.)</t>
  </si>
  <si>
    <t>W SĄDACH OKRĘGOWYCH (dok.)</t>
  </si>
  <si>
    <t>Sprawy gospodarcze                                            
- razem</t>
  </si>
  <si>
    <t xml:space="preserve">   w tym
   odpowiedzialność podmiotów    zbiorowych</t>
  </si>
  <si>
    <r>
      <t>kodeks karny skarbowy (Ks)</t>
    </r>
    <r>
      <rPr>
        <i/>
        <sz val="10"/>
        <rFont val="Calibri"/>
        <family val="2"/>
        <charset val="238"/>
      </rPr>
      <t>przestępstwa</t>
    </r>
  </si>
  <si>
    <r>
      <t>w tym
kodeks karny skarbowy (Ks)</t>
    </r>
    <r>
      <rPr>
        <i/>
        <sz val="10"/>
        <rFont val="Calibri"/>
        <family val="2"/>
        <charset val="238"/>
      </rPr>
      <t>wykroczenia</t>
    </r>
  </si>
  <si>
    <t>szkody geologiczne i górnicze (CG-G)</t>
  </si>
  <si>
    <t>skarga o stwierdzenie niezgodności z prawem 
(WSC-rodz.)</t>
  </si>
  <si>
    <t>- opiekuńczo - wychowawczym (Now)</t>
  </si>
  <si>
    <t>skarga o stwierdzenie niezgodności z prawem 
(WSC pracy)</t>
  </si>
  <si>
    <t>skarga o stwierdzenie niezgodności z prawem 
(WSC ubezp.)</t>
  </si>
  <si>
    <t>Sprawy gospodarcze                                      
- razem</t>
  </si>
  <si>
    <t>o zakaz prowadzenia dział. gospodarczej (GZd)</t>
  </si>
  <si>
    <r>
      <rPr>
        <b/>
        <sz val="8"/>
        <rFont val="Calibri"/>
        <family val="2"/>
        <charset val="238"/>
        <scheme val="minor"/>
      </rPr>
      <t xml:space="preserve">Wskaźnik pozostałości </t>
    </r>
    <r>
      <rPr>
        <sz val="8"/>
        <rFont val="Calibri"/>
        <family val="2"/>
        <charset val="238"/>
        <scheme val="minor"/>
      </rPr>
      <t xml:space="preserve">(w miesiącach) jest odniesieniem liczby spraw pozostających do załatwienia do przeciętnego miesięcznego wpływu w danym okresie sprawozdawczym lub w okresie działania jednostki sprawozdawczej.
</t>
    </r>
    <r>
      <rPr>
        <sz val="5"/>
        <rFont val="Calibri"/>
        <family val="2"/>
        <charset val="238"/>
        <scheme val="minor"/>
      </rPr>
      <t xml:space="preserve">
</t>
    </r>
    <r>
      <rPr>
        <b/>
        <sz val="8"/>
        <rFont val="Calibri"/>
        <family val="2"/>
        <charset val="238"/>
        <scheme val="minor"/>
      </rPr>
      <t>Wskaźnik opanowania wpływu</t>
    </r>
    <r>
      <rPr>
        <sz val="8"/>
        <rFont val="Calibri"/>
        <family val="2"/>
        <charset val="238"/>
        <scheme val="minor"/>
      </rPr>
      <t xml:space="preserve"> jest odniesieniem liczby spraw załatwionych w danym okresie sprawozdawczym lub okresie działania jednostki sprawozdawczej do liczby spraw wpływających.
</t>
    </r>
    <r>
      <rPr>
        <sz val="5"/>
        <rFont val="Calibri"/>
        <family val="2"/>
        <charset val="238"/>
        <scheme val="minor"/>
      </rPr>
      <t xml:space="preserve">
</t>
    </r>
    <r>
      <rPr>
        <b/>
        <sz val="8"/>
        <rFont val="Calibri"/>
        <family val="2"/>
        <charset val="238"/>
        <scheme val="minor"/>
      </rPr>
      <t>Wskaźnik  czasu trwania postępowania</t>
    </r>
    <r>
      <rPr>
        <sz val="8"/>
        <rFont val="Calibri"/>
        <family val="2"/>
        <charset val="238"/>
        <scheme val="minor"/>
      </rPr>
      <t xml:space="preserve"> (według metodologii CEPEJ) (w dniach) - jest odniesieniem liczby spraw pozostających do załatwienia na następny okres statystyczny do przeciętnego załatwienia spraw w danym okresie statystycznym lub okresie działania jednostki sprawozdawczej - (365 dni - rok, 182,5 - półrocze)
</t>
    </r>
  </si>
  <si>
    <r>
      <t>o zakaz prowadzenia działalności gospodarczej</t>
    </r>
    <r>
      <rPr>
        <i/>
        <sz val="9"/>
        <rFont val="Calibri"/>
        <family val="2"/>
        <charset val="238"/>
        <scheme val="minor"/>
      </rPr>
      <t xml:space="preserve"> (GZd)</t>
    </r>
  </si>
  <si>
    <t>Wpływy 20143</t>
  </si>
  <si>
    <t>Załatwienia 20143</t>
  </si>
  <si>
    <t>Pozostałość 20143</t>
  </si>
  <si>
    <t>Ogółem spraw w sądach powszechnych</t>
  </si>
  <si>
    <t>W sądach apelacyjnych
- Ogółem</t>
  </si>
  <si>
    <t>A Ka s05a Wiersz 1</t>
  </si>
  <si>
    <t>odszkodowania A Ka s05a Wiersz 2 - formuła 3 + 4</t>
  </si>
  <si>
    <t>z ust. z dn. 23.02.1991 s05a Wiersz 3</t>
  </si>
  <si>
    <t>w tryb. art. 552 kpk  s05a Wiersz 4</t>
  </si>
  <si>
    <t>A Kz  s05a Wiersz 5</t>
  </si>
  <si>
    <t>A Ko s05a Wiersz 6</t>
  </si>
  <si>
    <t>art. 11a pwkpk s05a Wiersz 8</t>
  </si>
  <si>
    <t>A Kp s05a Wiersz 9</t>
  </si>
  <si>
    <t>A Kzw s05a Wiersz 10</t>
  </si>
  <si>
    <t>WKK  s05a Wiersz 11</t>
  </si>
  <si>
    <t>S  s05a Wiersz 12</t>
  </si>
  <si>
    <t>Sprawy cywilne
- razem</t>
  </si>
  <si>
    <t>A Ca s01a Wiersz 1</t>
  </si>
  <si>
    <t>Sprawy z zakr. prawa pracy
- razem</t>
  </si>
  <si>
    <t>Sprawy z zakresu ubezpieczeń społ.
- razem</t>
  </si>
  <si>
    <t>Sprawy gospodarcze
- razem</t>
  </si>
  <si>
    <t>W sądach okręgowych
- Ogółem</t>
  </si>
  <si>
    <t>Sprawy karne i wykroczeniowe
- razem</t>
  </si>
  <si>
    <t>K  s05o Wiersz 1</t>
  </si>
  <si>
    <t>odpowiedzialność podm. zbior.  s05o Wiersz 15</t>
  </si>
  <si>
    <t>Kow  s05o Wiersz 6</t>
  </si>
  <si>
    <t>Pen  s05o Wiersz 7</t>
  </si>
  <si>
    <t>Kp  s05o Wiersz 8</t>
  </si>
  <si>
    <t>Kop  s05o Wiersz 10</t>
  </si>
  <si>
    <t>Ka  s05o Wiersz 2</t>
  </si>
  <si>
    <t>Kz  s05o Wiersz 3</t>
  </si>
  <si>
    <t>Kzw  s05o Wiersz 5</t>
  </si>
  <si>
    <t>Ko  s05o Wiersz 4</t>
  </si>
  <si>
    <t>WKK  s05o Wiersz 9</t>
  </si>
  <si>
    <t>S  s05o Wiersz 14</t>
  </si>
  <si>
    <t>C  s01o Wiersz 1</t>
  </si>
  <si>
    <t>CG-G  s01o Wiersz 2</t>
  </si>
  <si>
    <t>Ns  s01o Wiersz 3</t>
  </si>
  <si>
    <t>rejestrowe  s01o Wiersz 4</t>
  </si>
  <si>
    <t>Prasa  s01o Wiersz 5</t>
  </si>
  <si>
    <t>Partie  s01o Wiersz 6</t>
  </si>
  <si>
    <t>FE  s01o Wiersz 7</t>
  </si>
  <si>
    <t>FI  s01o Wiersz 8</t>
  </si>
  <si>
    <t>Nc  s01o Wiersz 9</t>
  </si>
  <si>
    <t>Co I  s01o Wiersz 12</t>
  </si>
  <si>
    <t>WSC I  s01o Wiersz 15</t>
  </si>
  <si>
    <t>Ca  s01o Wiersz 10</t>
  </si>
  <si>
    <t>Cz  s01o Wiersz 11</t>
  </si>
  <si>
    <t>Co II  s01o Wiersz 13</t>
  </si>
  <si>
    <t>WSC  s01o Wiersz 14</t>
  </si>
  <si>
    <t>WSC II  s01o Wiersz 16</t>
  </si>
  <si>
    <t>S  s01o Wiersz 17</t>
  </si>
  <si>
    <t>Sprawy z zakresu prawa pracy
- razem</t>
  </si>
  <si>
    <t>P  s11o Wiersz 1</t>
  </si>
  <si>
    <t>Np  s11o Wiersz 3</t>
  </si>
  <si>
    <t>Po I  s11o Wiersz 6</t>
  </si>
  <si>
    <t>Kas-z  s11o Wiersz 8</t>
  </si>
  <si>
    <t>WSC I  s11o Wiersz 10</t>
  </si>
  <si>
    <t>Pa  s11o Wiersz 4</t>
  </si>
  <si>
    <t>Pz  s11o Wiersz 5</t>
  </si>
  <si>
    <t>Po II  s11o Wiersz 7</t>
  </si>
  <si>
    <t>WSC  s11o Wiersz 9</t>
  </si>
  <si>
    <t>WSC II  s11o Wiersz 11</t>
  </si>
  <si>
    <t>S  s11o Wiersz 12</t>
  </si>
  <si>
    <t>Sprawy z zakresu ubezpiecze społ.
- razem</t>
  </si>
  <si>
    <t>U  s11o Wiersz 1</t>
  </si>
  <si>
    <t>Uo I  s11o Wiersz 2</t>
  </si>
  <si>
    <t>WSC I  s11o Wiersz 7</t>
  </si>
  <si>
    <t>Ua  s11o Wiersz 4</t>
  </si>
  <si>
    <t>Uz  s11o Wiersz 5</t>
  </si>
  <si>
    <t>Uo II  s11o Wiersz 3</t>
  </si>
  <si>
    <t>WSC  s11o Wiersz 6</t>
  </si>
  <si>
    <t>WSC II  s11o Wiersz 8</t>
  </si>
  <si>
    <t>S  s11o Wiersz 9</t>
  </si>
  <si>
    <t>GC  s19o Wiersz 1</t>
  </si>
  <si>
    <t>GNs  s19o Wiersz 2</t>
  </si>
  <si>
    <t>GNc  s19o Wiersz 3</t>
  </si>
  <si>
    <t>U  s19o Wiersz 4</t>
  </si>
  <si>
    <t>GCo I  s19o Wiersz 5</t>
  </si>
  <si>
    <t>WSC I  s19o Wiersz 10</t>
  </si>
  <si>
    <t>GCa  s19o Wiersz 7</t>
  </si>
  <si>
    <t>GCz  s19o Wiersz 8</t>
  </si>
  <si>
    <t>GCo II  s19o Wiersz 6</t>
  </si>
  <si>
    <t>WSC  s19o Wiersz 9</t>
  </si>
  <si>
    <t>WSC II  s19o Wiersz 11</t>
  </si>
  <si>
    <t>S  s19o Wiersz 12</t>
  </si>
  <si>
    <t>Sprawy w Sądzie Ochrony Konkurencji i Konsumentów
- razem</t>
  </si>
  <si>
    <t>Sprawy w Sądzie Wspólnotowych naków Towarowych ...
- razem</t>
  </si>
  <si>
    <t>W sądach rejonowych
- Ogółem</t>
  </si>
  <si>
    <t>K  s05r Wiersz 1a</t>
  </si>
  <si>
    <t>podmioty zbiorowe  s05r Wiersz 2</t>
  </si>
  <si>
    <t>Ks przest.  s05r Wiersz 3a</t>
  </si>
  <si>
    <t>Kp  s05r Wiersz 4</t>
  </si>
  <si>
    <t>Ko razem  s05r Wiersz 5</t>
  </si>
  <si>
    <t>Ko karne  s05r Wiersz 6</t>
  </si>
  <si>
    <t>Ko wykr.  s05r Wiersz 7</t>
  </si>
  <si>
    <t>W  s05r Wiersz 8</t>
  </si>
  <si>
    <t>Ks wykr.  s05r Wiersz 9a</t>
  </si>
  <si>
    <t>Kop  s05r Wiersz 10</t>
  </si>
  <si>
    <t>C  s01r Wiersz 1</t>
  </si>
  <si>
    <t>CG-G  s01r Wiersz 3</t>
  </si>
  <si>
    <t>Ns  s01r Wiersz 4</t>
  </si>
  <si>
    <t>Nc  s01r Wiersz 5</t>
  </si>
  <si>
    <t>Co  s01r Wiersz 6</t>
  </si>
  <si>
    <t>Cps  s01r Wiersz 7</t>
  </si>
  <si>
    <t>WSC  s01r Wiersz 8</t>
  </si>
  <si>
    <t>KW  s01r Wiersz 9</t>
  </si>
  <si>
    <t>Zd  s01r Wiersz 10</t>
  </si>
  <si>
    <t>Sprawy rodzinne
- razem</t>
  </si>
  <si>
    <t>RC  s16r Wiersz 1</t>
  </si>
  <si>
    <t>RNs  s16r Wiersz 2</t>
  </si>
  <si>
    <t>Nsm  s16r Wiersz 3</t>
  </si>
  <si>
    <t>Npw  s18r w4+w5</t>
  </si>
  <si>
    <t>Now  s16r w6+w7</t>
  </si>
  <si>
    <t>Nk  s16r Wiersz 8</t>
  </si>
  <si>
    <t>Nkd  s18r Wiersz 09</t>
  </si>
  <si>
    <t>RNc  s16r Wiersz 9</t>
  </si>
  <si>
    <t>RCo  s16r Wiersz 10</t>
  </si>
  <si>
    <t>Nmo  s16r Wiersz 11</t>
  </si>
  <si>
    <t>RCps  s16r Wiersz 12</t>
  </si>
  <si>
    <t>posiedzenia   s16r Wiersz 13</t>
  </si>
  <si>
    <t>WSC  s16r Wiersz 14</t>
  </si>
  <si>
    <t>P  s12r Wiersz 1</t>
  </si>
  <si>
    <t>Np  s12r Wiersz 4</t>
  </si>
  <si>
    <t>Po  s12r Wiersz 5</t>
  </si>
  <si>
    <t>WSC  s12r Wiersz 6</t>
  </si>
  <si>
    <t>Sprawy z zakr. ubezpieczeń społ.
- razem</t>
  </si>
  <si>
    <t>U  s11r Wiersz 1</t>
  </si>
  <si>
    <t>Uo  s11r Wiersz 2</t>
  </si>
  <si>
    <t>WSC  s11r Wiersz 3</t>
  </si>
  <si>
    <t>GC  s16r Wiersz 1</t>
  </si>
  <si>
    <t>GNs  s16r Wiersz 3</t>
  </si>
  <si>
    <t>GNc  s16r Wiersz 4</t>
  </si>
  <si>
    <t>GCo  s16r Wiersz 5</t>
  </si>
  <si>
    <t>GCps  s16r Wiersz 6</t>
  </si>
  <si>
    <t>postępowanie upadłościowe</t>
  </si>
  <si>
    <t>GU  s20UN Wiersz 8</t>
  </si>
  <si>
    <t>GUp  s20UN Wiersz 9</t>
  </si>
  <si>
    <t>GN  s20UN Wiersz 10</t>
  </si>
  <si>
    <t>GZd  s20UN Wiersz 11</t>
  </si>
  <si>
    <t>GUo  s20UN Wiersz 12</t>
  </si>
  <si>
    <t>GUu  s20UN Wiersz 13</t>
  </si>
  <si>
    <t>GUz  s20UN Wiersz 14</t>
  </si>
  <si>
    <t>GUk  s20UN Wiersz 15</t>
  </si>
  <si>
    <t>U+Ukł  s20UN Wiersz 16</t>
  </si>
  <si>
    <t>WSC  s19r+s20UN Wiersz 17</t>
  </si>
  <si>
    <t>rejestrowe  Suma W20+W21</t>
  </si>
  <si>
    <t>KRS  Suma KRS Wiersz 21</t>
  </si>
  <si>
    <t>Wpływy 20133</t>
  </si>
  <si>
    <t>Załatwienia 20133</t>
  </si>
  <si>
    <t>Pozostałość 20133</t>
  </si>
  <si>
    <t>III kw. 2013 = 100</t>
  </si>
  <si>
    <t>Autor</t>
  </si>
  <si>
    <t>PROCAG01M</t>
  </si>
  <si>
    <t>Tech. nazwa zapytania</t>
  </si>
  <si>
    <t>S_ST_M001_TABL_20143</t>
  </si>
  <si>
    <t>Apelacja</t>
  </si>
  <si>
    <t>Liczby</t>
  </si>
  <si>
    <t>Okręg</t>
  </si>
  <si>
    <t>Sąd</t>
  </si>
  <si>
    <t>Wiersze</t>
  </si>
  <si>
    <t>Aktualność danych</t>
  </si>
  <si>
    <t>Tablice rzymskie III kw 2014</t>
  </si>
  <si>
    <t>Opis zapytania</t>
  </si>
  <si>
    <t>Dzień</t>
  </si>
  <si>
    <t>Bieżący użytkownik</t>
  </si>
  <si>
    <t>Aktualność danych (godzina)</t>
  </si>
  <si>
    <t>Dostawca informacji</t>
  </si>
  <si>
    <t>ST_M001</t>
  </si>
  <si>
    <t>Godzina zmiany</t>
  </si>
  <si>
    <t>Ostatnio zmienione przez</t>
  </si>
  <si>
    <t>Ostatnie odświeżanie</t>
  </si>
  <si>
    <t>Aktualność danych (data)</t>
  </si>
  <si>
    <t>II instancji                                       
- apelacje (Ua)</t>
  </si>
  <si>
    <t>ogólne (Uo II inst.)</t>
  </si>
  <si>
    <t>ogólne (Co I inst.)</t>
  </si>
  <si>
    <t>ogólne (Co II inst.)</t>
  </si>
  <si>
    <t>III kw. 2013</t>
  </si>
  <si>
    <t>IIII kw. 2014</t>
  </si>
  <si>
    <t>III kw. 2014</t>
  </si>
  <si>
    <t>2014-10-20</t>
  </si>
  <si>
    <t>2014-10-20 12:13:26</t>
  </si>
  <si>
    <t>2014-10-20 10:18:56</t>
  </si>
  <si>
    <t xml:space="preserve">TABL. III.    WSKAŹNIKI DOTYCZĄCE  SPRAW W SĄDACH POWSZECHNYCH WEDŁUG DZIAŁÓW PRAWA I INSTANCYJNOŚCI </t>
  </si>
  <si>
    <t>za III kwartały 2013 i III kwartały 2014 roku</t>
  </si>
  <si>
    <t>III kwartały 2013</t>
  </si>
  <si>
    <t>III kwartały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</si>
</sst>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;\-\ #,##0"/>
    <numFmt numFmtId="166" formatCode="#,##0.000"/>
    <numFmt numFmtId="167" formatCode="0.0"/>
    <numFmt numFmtId="168" formatCode="#,##0.000;\-\ #,##0.000"/>
  </numFmts>
  <fonts count="61" x14ac:knownFonts="1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  <font>
      <b/>
      <sz val="10"/>
      <color indexed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7.5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</font>
    <font>
      <sz val="10"/>
      <name val="Calibri"/>
      <family val="2"/>
      <charset val="238"/>
    </font>
    <font>
      <sz val="9"/>
      <name val="Calibri"/>
      <family val="2"/>
      <charset val="238"/>
      <scheme val="minor"/>
    </font>
    <font>
      <sz val="9.5"/>
      <name val="Calibri"/>
      <family val="2"/>
      <charset val="238"/>
      <scheme val="minor"/>
    </font>
    <font>
      <i/>
      <sz val="10"/>
      <name val="Calibri"/>
      <family val="2"/>
      <charset val="238"/>
    </font>
    <font>
      <vertAlign val="superscript"/>
      <sz val="8.3000000000000007"/>
      <name val="Calibri"/>
      <family val="2"/>
      <charset val="238"/>
    </font>
    <font>
      <sz val="8"/>
      <name val="Calibri"/>
      <family val="2"/>
      <charset val="238"/>
    </font>
    <font>
      <sz val="9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b/>
      <sz val="9"/>
      <color indexed="9"/>
      <name val="Calibri"/>
      <family val="2"/>
      <charset val="238"/>
      <scheme val="minor"/>
    </font>
    <font>
      <b/>
      <sz val="8"/>
      <color indexed="9"/>
      <name val="Calibri"/>
      <family val="2"/>
      <charset val="238"/>
    </font>
    <font>
      <b/>
      <sz val="11"/>
      <color rgb="FF7030A0"/>
      <name val="Calibri"/>
      <family val="2"/>
      <charset val="238"/>
      <scheme val="minor"/>
    </font>
    <font>
      <b/>
      <sz val="10"/>
      <color rgb="FF7030A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color theme="3" tint="0.39997558519241921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  <font>
      <b/>
      <vertAlign val="superscript"/>
      <sz val="10"/>
      <color theme="3" tint="0.39997558519241921"/>
      <name val="Calibri"/>
      <family val="2"/>
      <charset val="238"/>
    </font>
    <font>
      <b/>
      <sz val="10"/>
      <color theme="3" tint="0.39997558519241921"/>
      <name val="Calibri"/>
      <family val="2"/>
      <charset val="238"/>
    </font>
    <font>
      <sz val="8"/>
      <name val="Arial"/>
      <family val="2"/>
      <charset val="238"/>
    </font>
    <font>
      <b/>
      <sz val="8"/>
      <color rgb="FF7030A0"/>
      <name val="Calibri"/>
      <family val="2"/>
      <charset val="238"/>
      <scheme val="minor"/>
    </font>
    <font>
      <b/>
      <sz val="8"/>
      <color indexed="9"/>
      <name val="Calibri"/>
      <family val="2"/>
      <charset val="238"/>
      <scheme val="minor"/>
    </font>
    <font>
      <b/>
      <sz val="7"/>
      <color indexed="9"/>
      <name val="Calibri"/>
      <family val="2"/>
      <charset val="238"/>
      <scheme val="minor"/>
    </font>
    <font>
      <sz val="5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</fonts>
  <fills count="59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40"/>
      </left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/>
      <right/>
      <top/>
      <bottom style="thick">
        <color rgb="FF7030A0"/>
      </bottom>
      <diagonal/>
    </border>
    <border>
      <left/>
      <right/>
      <top/>
      <bottom style="double">
        <color rgb="FF7030A0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ck">
        <color theme="3" tint="-0.499984740745262"/>
      </bottom>
      <diagonal/>
    </border>
    <border>
      <left/>
      <right/>
      <top style="thick">
        <color theme="3" tint="-0.499984740745262"/>
      </top>
      <bottom style="double">
        <color theme="3" tint="-0.499984740745262"/>
      </bottom>
      <diagonal/>
    </border>
    <border>
      <left/>
      <right/>
      <top style="thin">
        <color theme="3" tint="-0.24994659260841701"/>
      </top>
      <bottom style="thin">
        <color indexed="64"/>
      </bottom>
      <diagonal/>
    </border>
    <border>
      <left/>
      <right/>
      <top/>
      <bottom style="double">
        <color theme="3" tint="-0.499984740745262"/>
      </bottom>
      <diagonal/>
    </border>
    <border>
      <left/>
      <right/>
      <top/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indexed="9"/>
      </right>
      <top style="thin">
        <color theme="7" tint="-0.24994659260841701"/>
      </top>
      <bottom/>
      <diagonal/>
    </border>
    <border>
      <left style="thin">
        <color theme="7" tint="-0.24994659260841701"/>
      </left>
      <right style="thin">
        <color indexed="9"/>
      </right>
      <top/>
      <bottom/>
      <diagonal/>
    </border>
    <border>
      <left/>
      <right/>
      <top/>
      <bottom style="thin">
        <color indexed="12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/>
      <right/>
      <top/>
      <bottom style="thin">
        <color indexed="64"/>
      </bottom>
      <diagonal/>
    </border>
    <border>
      <left style="thin">
        <color theme="3" tint="-0.2499465926084170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54"/>
      </left>
      <right style="thin">
        <color indexed="54"/>
      </right>
      <top/>
      <bottom/>
      <diagonal/>
    </border>
  </borders>
  <cellStyleXfs count="85">
    <xf numFmtId="0" fontId="0" fillId="2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8" borderId="0" applyNumberFormat="0" applyBorder="0" applyAlignment="0" applyProtection="0"/>
    <xf numFmtId="0" fontId="12" fillId="16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1" fillId="22" borderId="0" applyNumberFormat="0" applyBorder="0" applyAlignment="0" applyProtection="0"/>
    <xf numFmtId="0" fontId="13" fillId="20" borderId="0" applyNumberFormat="0" applyBorder="0" applyAlignment="0" applyProtection="0"/>
    <xf numFmtId="0" fontId="14" fillId="23" borderId="1" applyNumberFormat="0" applyAlignment="0" applyProtection="0"/>
    <xf numFmtId="0" fontId="15" fillId="15" borderId="2" applyNumberFormat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13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1" borderId="1" applyNumberFormat="0" applyAlignment="0" applyProtection="0"/>
    <xf numFmtId="0" fontId="22" fillId="0" borderId="6" applyNumberFormat="0" applyFill="0" applyAlignment="0" applyProtection="0"/>
    <xf numFmtId="0" fontId="23" fillId="21" borderId="0" applyNumberFormat="0" applyBorder="0" applyAlignment="0" applyProtection="0"/>
    <xf numFmtId="0" fontId="1" fillId="20" borderId="1" applyNumberFormat="0" applyFont="0" applyAlignment="0" applyProtection="0"/>
    <xf numFmtId="0" fontId="24" fillId="23" borderId="7" applyNumberFormat="0" applyAlignment="0" applyProtection="0"/>
    <xf numFmtId="4" fontId="3" fillId="27" borderId="1" applyNumberFormat="0" applyProtection="0">
      <alignment vertical="center"/>
    </xf>
    <xf numFmtId="4" fontId="27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8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7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9" fillId="50" borderId="9" applyNumberFormat="0" applyProtection="0">
      <alignment horizontal="left" vertical="center" indent="1"/>
    </xf>
    <xf numFmtId="0" fontId="3" fillId="51" borderId="12"/>
    <xf numFmtId="4" fontId="10" fillId="46" borderId="1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26" fillId="0" borderId="0" applyNumberFormat="0" applyFill="0" applyBorder="0" applyAlignment="0" applyProtection="0"/>
  </cellStyleXfs>
  <cellXfs count="202">
    <xf numFmtId="0" fontId="0" fillId="2" borderId="0" xfId="0"/>
    <xf numFmtId="0" fontId="1" fillId="2" borderId="0" xfId="0" applyFont="1" applyBorder="1"/>
    <xf numFmtId="0" fontId="0" fillId="2" borderId="0" xfId="0" applyBorder="1"/>
    <xf numFmtId="0" fontId="6" fillId="2" borderId="0" xfId="0" applyFont="1"/>
    <xf numFmtId="0" fontId="4" fillId="52" borderId="14" xfId="70" applyFill="1" applyBorder="1"/>
    <xf numFmtId="0" fontId="4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0" fillId="53" borderId="17" xfId="0" applyFill="1" applyBorder="1"/>
    <xf numFmtId="0" fontId="2" fillId="52" borderId="11" xfId="70" applyFont="1" applyFill="1" applyBorder="1"/>
    <xf numFmtId="0" fontId="0" fillId="49" borderId="18" xfId="0" applyFill="1" applyBorder="1"/>
    <xf numFmtId="0" fontId="0" fillId="2" borderId="0" xfId="0" applyAlignment="1"/>
    <xf numFmtId="0" fontId="0" fillId="49" borderId="14" xfId="0" applyFill="1" applyBorder="1"/>
    <xf numFmtId="0" fontId="0" fillId="49" borderId="0" xfId="0" applyFill="1" applyBorder="1"/>
    <xf numFmtId="0" fontId="0" fillId="49" borderId="22" xfId="0" applyFill="1" applyBorder="1"/>
    <xf numFmtId="0" fontId="4" fillId="53" borderId="16" xfId="0" applyFont="1" applyFill="1" applyBorder="1" applyAlignment="1">
      <alignment horizontal="right" vertical="center"/>
    </xf>
    <xf numFmtId="0" fontId="2" fillId="54" borderId="0" xfId="0" applyFont="1" applyFill="1"/>
    <xf numFmtId="0" fontId="0" fillId="53" borderId="16" xfId="0" quotePrefix="1" applyFill="1" applyBorder="1" applyAlignment="1">
      <alignment vertical="center"/>
    </xf>
    <xf numFmtId="0" fontId="0" fillId="2" borderId="0" xfId="0" quotePrefix="1" applyAlignment="1"/>
    <xf numFmtId="0" fontId="28" fillId="54" borderId="0" xfId="0" applyFont="1" applyFill="1"/>
    <xf numFmtId="164" fontId="30" fillId="0" borderId="0" xfId="0" applyNumberFormat="1" applyFont="1" applyFill="1" applyBorder="1" applyAlignment="1" applyProtection="1">
      <alignment horizontal="right" wrapText="1"/>
      <protection hidden="1"/>
    </xf>
    <xf numFmtId="164" fontId="31" fillId="0" borderId="0" xfId="0" applyNumberFormat="1" applyFont="1" applyFill="1" applyBorder="1" applyAlignment="1" applyProtection="1">
      <alignment horizontal="right" wrapText="1"/>
      <protection hidden="1"/>
    </xf>
    <xf numFmtId="3" fontId="30" fillId="0" borderId="0" xfId="0" quotePrefix="1" applyNumberFormat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Alignment="1">
      <alignment horizontal="right"/>
    </xf>
    <xf numFmtId="0" fontId="30" fillId="0" borderId="0" xfId="0" applyFont="1" applyFill="1" applyBorder="1" applyAlignment="1" applyProtection="1">
      <alignment horizontal="left" wrapText="1"/>
      <protection hidden="1"/>
    </xf>
    <xf numFmtId="0" fontId="30" fillId="0" borderId="0" xfId="0" quotePrefix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Border="1" applyAlignment="1" applyProtection="1">
      <alignment horizontal="right" wrapText="1"/>
      <protection hidden="1"/>
    </xf>
    <xf numFmtId="0" fontId="31" fillId="0" borderId="0" xfId="0" quotePrefix="1" applyFont="1" applyFill="1" applyBorder="1" applyAlignment="1" applyProtection="1">
      <alignment horizontal="left" wrapText="1"/>
      <protection hidden="1"/>
    </xf>
    <xf numFmtId="0" fontId="31" fillId="0" borderId="0" xfId="0" applyFont="1" applyFill="1" applyBorder="1" applyAlignment="1" applyProtection="1">
      <alignment horizontal="left" wrapText="1" indent="1"/>
      <protection hidden="1"/>
    </xf>
    <xf numFmtId="3" fontId="30" fillId="0" borderId="0" xfId="0" applyNumberFormat="1" applyFont="1" applyFill="1"/>
    <xf numFmtId="0" fontId="30" fillId="0" borderId="0" xfId="0" quotePrefix="1" applyFont="1" applyFill="1" applyBorder="1" applyAlignment="1" applyProtection="1">
      <alignment horizontal="left" vertical="center" wrapText="1"/>
      <protection hidden="1"/>
    </xf>
    <xf numFmtId="49" fontId="30" fillId="0" borderId="0" xfId="0" applyNumberFormat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Border="1" applyAlignment="1" applyProtection="1">
      <alignment horizontal="left" wrapText="1"/>
      <protection hidden="1"/>
    </xf>
    <xf numFmtId="3" fontId="31" fillId="0" borderId="0" xfId="0" applyNumberFormat="1" applyFont="1" applyFill="1" applyAlignment="1">
      <alignment horizontal="right"/>
    </xf>
    <xf numFmtId="0" fontId="37" fillId="0" borderId="0" xfId="0" quotePrefix="1" applyFont="1" applyFill="1" applyBorder="1" applyAlignment="1" applyProtection="1">
      <alignment horizontal="left" wrapText="1"/>
      <protection hidden="1"/>
    </xf>
    <xf numFmtId="0" fontId="31" fillId="0" borderId="0" xfId="0" applyFont="1" applyFill="1" applyBorder="1" applyAlignment="1" applyProtection="1">
      <alignment horizontal="left" wrapText="1"/>
      <protection hidden="1"/>
    </xf>
    <xf numFmtId="164" fontId="30" fillId="0" borderId="0" xfId="0" applyNumberFormat="1" applyFont="1" applyFill="1" applyBorder="1" applyAlignment="1" applyProtection="1">
      <alignment horizontal="right" wrapText="1"/>
      <protection locked="0"/>
    </xf>
    <xf numFmtId="0" fontId="50" fillId="0" borderId="0" xfId="0" applyFont="1" applyFill="1" applyAlignment="1" applyProtection="1">
      <alignment horizontal="left" wrapText="1"/>
      <protection hidden="1"/>
    </xf>
    <xf numFmtId="0" fontId="0" fillId="0" borderId="0" xfId="0" applyFill="1"/>
    <xf numFmtId="164" fontId="47" fillId="0" borderId="24" xfId="0" applyNumberFormat="1" applyFont="1" applyFill="1" applyBorder="1" applyAlignment="1" applyProtection="1">
      <alignment horizontal="right" vertical="center" wrapText="1"/>
      <protection hidden="1"/>
    </xf>
    <xf numFmtId="164" fontId="47" fillId="0" borderId="25" xfId="0" applyNumberFormat="1" applyFont="1" applyFill="1" applyBorder="1" applyAlignment="1" applyProtection="1">
      <alignment horizontal="right" wrapText="1"/>
      <protection hidden="1"/>
    </xf>
    <xf numFmtId="164" fontId="48" fillId="0" borderId="0" xfId="0" applyNumberFormat="1" applyFont="1" applyFill="1" applyBorder="1" applyAlignment="1" applyProtection="1">
      <alignment horizontal="right" wrapText="1"/>
      <protection hidden="1"/>
    </xf>
    <xf numFmtId="3" fontId="31" fillId="0" borderId="0" xfId="0" applyNumberFormat="1" applyFont="1" applyFill="1" applyBorder="1" applyAlignment="1" applyProtection="1">
      <alignment horizontal="left" wrapText="1"/>
      <protection hidden="1"/>
    </xf>
    <xf numFmtId="164" fontId="49" fillId="0" borderId="0" xfId="0" applyNumberFormat="1" applyFont="1" applyFill="1" applyBorder="1" applyAlignment="1" applyProtection="1">
      <alignment horizontal="right" wrapText="1"/>
      <protection hidden="1"/>
    </xf>
    <xf numFmtId="3" fontId="32" fillId="0" borderId="0" xfId="0" applyNumberFormat="1" applyFont="1" applyFill="1" applyBorder="1" applyAlignment="1" applyProtection="1">
      <alignment horizontal="left" wrapText="1" indent="2"/>
      <protection hidden="1"/>
    </xf>
    <xf numFmtId="49" fontId="32" fillId="0" borderId="0" xfId="0" applyNumberFormat="1" applyFont="1" applyFill="1" applyBorder="1" applyAlignment="1" applyProtection="1">
      <alignment horizontal="left" wrapText="1" indent="2"/>
      <protection hidden="1"/>
    </xf>
    <xf numFmtId="0" fontId="33" fillId="0" borderId="0" xfId="0" applyFont="1" applyFill="1" applyBorder="1" applyAlignment="1" applyProtection="1">
      <alignment horizontal="left" wrapText="1"/>
      <protection hidden="1"/>
    </xf>
    <xf numFmtId="3" fontId="31" fillId="0" borderId="0" xfId="0" applyNumberFormat="1" applyFont="1" applyFill="1" applyBorder="1" applyAlignment="1" applyProtection="1">
      <alignment horizontal="left" wrapText="1" indent="1"/>
      <protection hidden="1"/>
    </xf>
    <xf numFmtId="0" fontId="30" fillId="0" borderId="0" xfId="0" applyFont="1" applyFill="1" applyAlignment="1" applyProtection="1">
      <alignment horizontal="left" vertical="center" wrapText="1"/>
      <protection hidden="1"/>
    </xf>
    <xf numFmtId="164" fontId="30" fillId="0" borderId="0" xfId="0" applyNumberFormat="1" applyFont="1" applyFill="1" applyAlignment="1" applyProtection="1">
      <alignment horizontal="right" wrapText="1"/>
      <protection hidden="1"/>
    </xf>
    <xf numFmtId="0" fontId="30" fillId="0" borderId="0" xfId="0" applyFont="1" applyFill="1"/>
    <xf numFmtId="0" fontId="30" fillId="0" borderId="0" xfId="0" quotePrefix="1" applyFont="1" applyFill="1" applyAlignment="1" applyProtection="1">
      <alignment horizontal="left" vertical="center" wrapText="1"/>
      <protection hidden="1"/>
    </xf>
    <xf numFmtId="3" fontId="31" fillId="0" borderId="0" xfId="0" quotePrefix="1" applyNumberFormat="1" applyFont="1" applyFill="1" applyBorder="1" applyAlignment="1" applyProtection="1">
      <alignment horizontal="left" vertical="center" wrapText="1"/>
      <protection hidden="1"/>
    </xf>
    <xf numFmtId="164" fontId="31" fillId="0" borderId="0" xfId="0" applyNumberFormat="1" applyFont="1" applyFill="1" applyBorder="1" applyAlignment="1" applyProtection="1">
      <alignment horizontal="right" wrapText="1"/>
      <protection locked="0"/>
    </xf>
    <xf numFmtId="0" fontId="30" fillId="0" borderId="0" xfId="0" quotePrefix="1" applyFont="1" applyFill="1" applyAlignment="1" applyProtection="1">
      <alignment horizontal="left" wrapText="1"/>
      <protection hidden="1"/>
    </xf>
    <xf numFmtId="0" fontId="37" fillId="0" borderId="0" xfId="0" applyFont="1" applyFill="1"/>
    <xf numFmtId="3" fontId="30" fillId="0" borderId="0" xfId="0" applyNumberFormat="1" applyFont="1" applyFill="1" applyAlignment="1" applyProtection="1">
      <alignment horizontal="center" vertical="center" wrapText="1"/>
      <protection hidden="1"/>
    </xf>
    <xf numFmtId="0" fontId="38" fillId="0" borderId="0" xfId="0" quotePrefix="1" applyFont="1" applyFill="1" applyAlignment="1" applyProtection="1">
      <alignment horizontal="left" vertical="center" wrapText="1"/>
      <protection hidden="1"/>
    </xf>
    <xf numFmtId="49" fontId="31" fillId="0" borderId="0" xfId="0" quotePrefix="1" applyNumberFormat="1" applyFont="1" applyFill="1" applyBorder="1" applyAlignment="1" applyProtection="1">
      <alignment horizontal="left" wrapText="1" indent="1"/>
      <protection hidden="1"/>
    </xf>
    <xf numFmtId="49" fontId="31" fillId="0" borderId="0" xfId="0" applyNumberFormat="1" applyFont="1" applyFill="1" applyBorder="1" applyAlignment="1" applyProtection="1">
      <alignment horizontal="left" wrapText="1" indent="1"/>
      <protection hidden="1"/>
    </xf>
    <xf numFmtId="0" fontId="37" fillId="0" borderId="0" xfId="0" applyFont="1" applyFill="1" applyBorder="1" applyAlignment="1" applyProtection="1">
      <alignment horizontal="left" wrapText="1"/>
      <protection hidden="1"/>
    </xf>
    <xf numFmtId="0" fontId="30" fillId="0" borderId="0" xfId="0" applyFont="1" applyFill="1" applyAlignment="1" applyProtection="1">
      <alignment vertical="center"/>
      <protection hidden="1"/>
    </xf>
    <xf numFmtId="3" fontId="30" fillId="0" borderId="0" xfId="0" applyNumberFormat="1" applyFont="1" applyFill="1" applyAlignment="1" applyProtection="1">
      <alignment horizontal="left" vertical="center" wrapText="1"/>
      <protection hidden="1"/>
    </xf>
    <xf numFmtId="0" fontId="48" fillId="0" borderId="0" xfId="0" applyFont="1" applyFill="1" applyAlignment="1" applyProtection="1">
      <alignment horizontal="center" vertical="center" wrapText="1"/>
      <protection hidden="1"/>
    </xf>
    <xf numFmtId="3" fontId="30" fillId="0" borderId="0" xfId="0" applyNumberFormat="1" applyFont="1" applyFill="1" applyAlignment="1" applyProtection="1">
      <alignment vertical="center" wrapText="1"/>
      <protection hidden="1"/>
    </xf>
    <xf numFmtId="0" fontId="51" fillId="0" borderId="29" xfId="0" applyFont="1" applyFill="1" applyBorder="1" applyAlignment="1" applyProtection="1">
      <alignment horizontal="left" vertical="center" wrapText="1"/>
      <protection hidden="1"/>
    </xf>
    <xf numFmtId="3" fontId="52" fillId="0" borderId="29" xfId="0" applyNumberFormat="1" applyFont="1" applyFill="1" applyBorder="1" applyAlignment="1" applyProtection="1">
      <alignment horizontal="right" vertical="center" wrapText="1"/>
      <protection hidden="1"/>
    </xf>
    <xf numFmtId="164" fontId="52" fillId="0" borderId="29" xfId="0" applyNumberFormat="1" applyFont="1" applyFill="1" applyBorder="1" applyAlignment="1" applyProtection="1">
      <alignment horizontal="right" vertical="center" wrapText="1"/>
      <protection hidden="1"/>
    </xf>
    <xf numFmtId="0" fontId="51" fillId="0" borderId="27" xfId="0" applyFont="1" applyFill="1" applyBorder="1" applyAlignment="1" applyProtection="1">
      <alignment horizontal="left" vertical="center" wrapText="1"/>
      <protection hidden="1"/>
    </xf>
    <xf numFmtId="3" fontId="51" fillId="0" borderId="27" xfId="0" applyNumberFormat="1" applyFont="1" applyFill="1" applyBorder="1" applyAlignment="1" applyProtection="1">
      <alignment horizontal="right" vertical="center" wrapText="1"/>
      <protection hidden="1"/>
    </xf>
    <xf numFmtId="164" fontId="51" fillId="0" borderId="27" xfId="0" applyNumberFormat="1" applyFont="1" applyFill="1" applyBorder="1" applyAlignment="1" applyProtection="1">
      <alignment horizontal="right" vertical="center" wrapText="1"/>
      <protection hidden="1"/>
    </xf>
    <xf numFmtId="0" fontId="51" fillId="0" borderId="28" xfId="0" applyFont="1" applyFill="1" applyBorder="1" applyAlignment="1" applyProtection="1">
      <alignment horizontal="left" wrapText="1"/>
      <protection hidden="1"/>
    </xf>
    <xf numFmtId="3" fontId="51" fillId="0" borderId="28" xfId="0" applyNumberFormat="1" applyFont="1" applyFill="1" applyBorder="1" applyAlignment="1" applyProtection="1">
      <alignment horizontal="right" wrapText="1"/>
      <protection hidden="1"/>
    </xf>
    <xf numFmtId="164" fontId="51" fillId="0" borderId="28" xfId="0" applyNumberFormat="1" applyFont="1" applyFill="1" applyBorder="1" applyAlignment="1" applyProtection="1">
      <alignment horizontal="right" wrapText="1"/>
      <protection hidden="1"/>
    </xf>
    <xf numFmtId="0" fontId="51" fillId="0" borderId="30" xfId="0" applyFont="1" applyFill="1" applyBorder="1" applyAlignment="1" applyProtection="1">
      <alignment horizontal="left" wrapText="1"/>
      <protection hidden="1"/>
    </xf>
    <xf numFmtId="3" fontId="51" fillId="0" borderId="30" xfId="0" applyNumberFormat="1" applyFont="1" applyFill="1" applyBorder="1" applyAlignment="1" applyProtection="1">
      <alignment horizontal="right" wrapText="1"/>
      <protection hidden="1"/>
    </xf>
    <xf numFmtId="164" fontId="51" fillId="0" borderId="30" xfId="0" applyNumberFormat="1" applyFont="1" applyFill="1" applyBorder="1" applyAlignment="1" applyProtection="1">
      <alignment horizontal="right" wrapText="1"/>
      <protection hidden="1"/>
    </xf>
    <xf numFmtId="3" fontId="31" fillId="0" borderId="0" xfId="0" applyNumberFormat="1" applyFont="1" applyFill="1" applyBorder="1" applyAlignment="1" applyProtection="1">
      <alignment horizontal="right" wrapText="1"/>
      <protection hidden="1"/>
    </xf>
    <xf numFmtId="0" fontId="37" fillId="0" borderId="0" xfId="0" quotePrefix="1" applyFont="1" applyFill="1" applyAlignment="1" applyProtection="1">
      <alignment vertical="center" wrapText="1"/>
      <protection hidden="1"/>
    </xf>
    <xf numFmtId="0" fontId="37" fillId="0" borderId="0" xfId="0" applyFont="1" applyFill="1" applyAlignment="1" applyProtection="1">
      <alignment vertical="center" wrapText="1"/>
      <protection hidden="1"/>
    </xf>
    <xf numFmtId="0" fontId="37" fillId="0" borderId="0" xfId="0" applyFont="1" applyFill="1" applyBorder="1" applyAlignment="1" applyProtection="1">
      <alignment wrapText="1"/>
      <protection hidden="1"/>
    </xf>
    <xf numFmtId="0" fontId="0" fillId="49" borderId="21" xfId="0" applyFill="1" applyBorder="1" applyAlignment="1"/>
    <xf numFmtId="0" fontId="0" fillId="49" borderId="22" xfId="0" quotePrefix="1" applyFill="1" applyBorder="1" applyAlignment="1"/>
    <xf numFmtId="0" fontId="0" fillId="49" borderId="0" xfId="0" applyFill="1" applyBorder="1" applyAlignment="1"/>
    <xf numFmtId="0" fontId="0" fillId="49" borderId="20" xfId="0" quotePrefix="1" applyFill="1" applyBorder="1" applyAlignment="1"/>
    <xf numFmtId="0" fontId="0" fillId="49" borderId="19" xfId="0" applyFill="1" applyBorder="1" applyAlignment="1"/>
    <xf numFmtId="0" fontId="0" fillId="49" borderId="0" xfId="0" quotePrefix="1" applyFill="1" applyBorder="1" applyAlignment="1"/>
    <xf numFmtId="0" fontId="0" fillId="49" borderId="11" xfId="0" applyFill="1" applyBorder="1" applyAlignment="1"/>
    <xf numFmtId="0" fontId="0" fillId="49" borderId="14" xfId="0" quotePrefix="1" applyFill="1" applyBorder="1" applyAlignment="1"/>
    <xf numFmtId="0" fontId="0" fillId="49" borderId="14" xfId="0" applyFill="1" applyBorder="1" applyAlignment="1"/>
    <xf numFmtId="0" fontId="0" fillId="49" borderId="15" xfId="0" quotePrefix="1" applyFill="1" applyBorder="1" applyAlignment="1"/>
    <xf numFmtId="0" fontId="0" fillId="49" borderId="22" xfId="0" applyFill="1" applyBorder="1" applyAlignment="1"/>
    <xf numFmtId="0" fontId="0" fillId="49" borderId="23" xfId="0" quotePrefix="1" applyFill="1" applyBorder="1" applyAlignment="1"/>
    <xf numFmtId="49" fontId="0" fillId="2" borderId="0" xfId="0" quotePrefix="1" applyNumberFormat="1" applyBorder="1" applyAlignment="1"/>
    <xf numFmtId="49" fontId="0" fillId="2" borderId="0" xfId="0" quotePrefix="1" applyNumberFormat="1" applyAlignment="1"/>
    <xf numFmtId="3" fontId="30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9" fillId="0" borderId="0" xfId="0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Fill="1" applyProtection="1">
      <protection hidden="1"/>
    </xf>
    <xf numFmtId="0" fontId="34" fillId="0" borderId="0" xfId="0" applyFont="1" applyFill="1" applyProtection="1">
      <protection hidden="1"/>
    </xf>
    <xf numFmtId="0" fontId="34" fillId="0" borderId="0" xfId="0" applyFont="1" applyFill="1" applyAlignment="1" applyProtection="1">
      <protection hidden="1"/>
    </xf>
    <xf numFmtId="0" fontId="30" fillId="0" borderId="0" xfId="0" applyFont="1" applyFill="1" applyAlignment="1" applyProtection="1">
      <alignment vertical="center" wrapText="1"/>
      <protection hidden="1"/>
    </xf>
    <xf numFmtId="0" fontId="30" fillId="0" borderId="0" xfId="0" quotePrefix="1" applyFont="1" applyFill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alignment horizontal="right" wrapText="1"/>
      <protection hidden="1"/>
    </xf>
    <xf numFmtId="0" fontId="30" fillId="0" borderId="0" xfId="0" applyFont="1" applyFill="1" applyAlignment="1" applyProtection="1">
      <protection hidden="1"/>
    </xf>
    <xf numFmtId="0" fontId="30" fillId="0" borderId="0" xfId="0" applyFont="1" applyFill="1" applyAlignment="1" applyProtection="1">
      <alignment wrapText="1"/>
      <protection hidden="1"/>
    </xf>
    <xf numFmtId="0" fontId="30" fillId="0" borderId="0" xfId="0" quotePrefix="1" applyFont="1" applyFill="1" applyAlignment="1" applyProtection="1">
      <protection hidden="1"/>
    </xf>
    <xf numFmtId="0" fontId="30" fillId="0" borderId="0" xfId="0" quotePrefix="1" applyFont="1" applyFill="1" applyAlignment="1" applyProtection="1">
      <alignment vertical="center" wrapText="1"/>
      <protection hidden="1"/>
    </xf>
    <xf numFmtId="0" fontId="30" fillId="0" borderId="0" xfId="0" quotePrefix="1" applyFont="1" applyFill="1" applyBorder="1" applyAlignment="1" applyProtection="1">
      <alignment wrapText="1"/>
      <protection hidden="1"/>
    </xf>
    <xf numFmtId="0" fontId="37" fillId="0" borderId="0" xfId="0" applyFont="1" applyFill="1" applyProtection="1">
      <protection hidden="1"/>
    </xf>
    <xf numFmtId="0" fontId="47" fillId="0" borderId="0" xfId="0" applyFont="1" applyFill="1" applyBorder="1" applyAlignment="1" applyProtection="1">
      <alignment vertical="center" wrapText="1"/>
      <protection hidden="1"/>
    </xf>
    <xf numFmtId="3" fontId="47" fillId="0" borderId="0" xfId="0" applyNumberFormat="1" applyFont="1" applyFill="1" applyBorder="1" applyAlignment="1" applyProtection="1">
      <alignment horizontal="right" wrapText="1"/>
      <protection hidden="1"/>
    </xf>
    <xf numFmtId="0" fontId="56" fillId="0" borderId="0" xfId="0" applyFont="1" applyFill="1" applyBorder="1" applyAlignment="1" applyProtection="1">
      <alignment wrapText="1"/>
      <protection hidden="1"/>
    </xf>
    <xf numFmtId="0" fontId="56" fillId="0" borderId="0" xfId="0" applyFont="1" applyFill="1" applyBorder="1" applyAlignment="1" applyProtection="1">
      <alignment vertical="center" wrapText="1"/>
      <protection hidden="1"/>
    </xf>
    <xf numFmtId="0" fontId="30" fillId="0" borderId="0" xfId="0" applyFont="1" applyFill="1" applyAlignment="1" applyProtection="1">
      <alignment horizontal="right" wrapText="1"/>
      <protection hidden="1"/>
    </xf>
    <xf numFmtId="0" fontId="52" fillId="0" borderId="0" xfId="0" applyFont="1" applyFill="1" applyBorder="1" applyAlignment="1" applyProtection="1">
      <alignment horizontal="left" vertical="center" wrapText="1"/>
      <protection hidden="1"/>
    </xf>
    <xf numFmtId="0" fontId="28" fillId="2" borderId="0" xfId="0" applyFont="1" applyAlignment="1"/>
    <xf numFmtId="0" fontId="0" fillId="58" borderId="0" xfId="0" applyFill="1"/>
    <xf numFmtId="0" fontId="55" fillId="58" borderId="0" xfId="0" applyFont="1" applyFill="1"/>
    <xf numFmtId="0" fontId="55" fillId="0" borderId="0" xfId="0" applyFont="1" applyFill="1"/>
    <xf numFmtId="0" fontId="0" fillId="53" borderId="16" xfId="0" applyFill="1" applyBorder="1" applyAlignment="1"/>
    <xf numFmtId="0" fontId="3" fillId="29" borderId="1" xfId="45" quotePrefix="1" applyNumberFormat="1">
      <alignment horizontal="left" vertical="center" indent="1"/>
    </xf>
    <xf numFmtId="0" fontId="3" fillId="29" borderId="1" xfId="77" quotePrefix="1" applyNumberFormat="1">
      <alignment horizontal="left" vertical="center" indent="1"/>
    </xf>
    <xf numFmtId="3" fontId="3" fillId="0" borderId="1" xfId="75" applyNumberFormat="1">
      <alignment horizontal="right" vertical="center"/>
    </xf>
    <xf numFmtId="165" fontId="3" fillId="0" borderId="1" xfId="75" applyNumberFormat="1">
      <alignment horizontal="right" vertical="center"/>
    </xf>
    <xf numFmtId="166" fontId="3" fillId="0" borderId="1" xfId="75" applyNumberFormat="1">
      <alignment horizontal="right" vertical="center"/>
    </xf>
    <xf numFmtId="0" fontId="0" fillId="49" borderId="36" xfId="0" applyFill="1" applyBorder="1"/>
    <xf numFmtId="0" fontId="0" fillId="49" borderId="37" xfId="0" applyFill="1" applyBorder="1"/>
    <xf numFmtId="49" fontId="0" fillId="53" borderId="16" xfId="0" quotePrefix="1" applyNumberFormat="1" applyFill="1" applyBorder="1" applyAlignment="1">
      <alignment vertical="center"/>
    </xf>
    <xf numFmtId="49" fontId="0" fillId="53" borderId="16" xfId="0" quotePrefix="1" applyNumberFormat="1" applyFill="1" applyBorder="1" applyAlignment="1"/>
    <xf numFmtId="3" fontId="52" fillId="0" borderId="0" xfId="0" applyNumberFormat="1" applyFont="1" applyFill="1" applyBorder="1" applyAlignment="1" applyProtection="1">
      <alignment vertical="center" wrapText="1"/>
      <protection hidden="1"/>
    </xf>
    <xf numFmtId="3" fontId="30" fillId="0" borderId="0" xfId="0" applyNumberFormat="1" applyFont="1" applyFill="1" applyBorder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protection locked="0"/>
    </xf>
    <xf numFmtId="164" fontId="52" fillId="0" borderId="0" xfId="0" applyNumberFormat="1" applyFont="1" applyFill="1" applyBorder="1" applyAlignment="1" applyProtection="1">
      <alignment vertical="center" wrapText="1"/>
      <protection hidden="1"/>
    </xf>
    <xf numFmtId="164" fontId="51" fillId="0" borderId="30" xfId="0" applyNumberFormat="1" applyFont="1" applyFill="1" applyBorder="1" applyAlignment="1" applyProtection="1">
      <alignment wrapText="1"/>
      <protection hidden="1"/>
    </xf>
    <xf numFmtId="164" fontId="30" fillId="0" borderId="0" xfId="0" applyNumberFormat="1" applyFont="1" applyFill="1" applyBorder="1" applyAlignment="1" applyProtection="1">
      <alignment wrapText="1"/>
      <protection hidden="1"/>
    </xf>
    <xf numFmtId="164" fontId="30" fillId="0" borderId="0" xfId="0" applyNumberFormat="1" applyFont="1" applyFill="1" applyAlignment="1" applyProtection="1">
      <alignment wrapText="1"/>
      <protection hidden="1"/>
    </xf>
    <xf numFmtId="164" fontId="30" fillId="0" borderId="0" xfId="0" applyNumberFormat="1" applyFont="1" applyFill="1" applyAlignment="1" applyProtection="1">
      <protection locked="0"/>
    </xf>
    <xf numFmtId="3" fontId="51" fillId="0" borderId="30" xfId="0" applyNumberFormat="1" applyFont="1" applyFill="1" applyBorder="1" applyAlignment="1" applyProtection="1">
      <alignment wrapText="1"/>
      <protection hidden="1"/>
    </xf>
    <xf numFmtId="164" fontId="47" fillId="0" borderId="0" xfId="0" applyNumberFormat="1" applyFont="1" applyFill="1" applyBorder="1" applyAlignment="1" applyProtection="1">
      <alignment horizontal="right" wrapText="1"/>
      <protection hidden="1"/>
    </xf>
    <xf numFmtId="164" fontId="30" fillId="0" borderId="0" xfId="0" applyNumberFormat="1" applyFont="1" applyFill="1" applyBorder="1" applyAlignment="1" applyProtection="1">
      <alignment horizontal="right" vertical="center" wrapText="1"/>
      <protection hidden="1"/>
    </xf>
    <xf numFmtId="164" fontId="30" fillId="0" borderId="0" xfId="0" applyNumberFormat="1" applyFont="1" applyFill="1" applyAlignment="1">
      <alignment horizontal="right"/>
    </xf>
    <xf numFmtId="164" fontId="30" fillId="0" borderId="0" xfId="0" applyNumberFormat="1" applyFont="1" applyFill="1"/>
    <xf numFmtId="167" fontId="30" fillId="0" borderId="0" xfId="0" applyNumberFormat="1" applyFont="1" applyFill="1" applyAlignment="1">
      <alignment horizontal="right"/>
    </xf>
    <xf numFmtId="167" fontId="30" fillId="0" borderId="0" xfId="0" applyNumberFormat="1" applyFont="1" applyFill="1"/>
    <xf numFmtId="164" fontId="31" fillId="0" borderId="0" xfId="0" applyNumberFormat="1" applyFont="1" applyFill="1" applyAlignment="1">
      <alignment horizontal="right"/>
    </xf>
    <xf numFmtId="164" fontId="30" fillId="0" borderId="0" xfId="0" applyNumberFormat="1" applyFont="1" applyFill="1" applyAlignment="1">
      <alignment horizontal="right" indent="1"/>
    </xf>
    <xf numFmtId="164" fontId="31" fillId="0" borderId="0" xfId="0" applyNumberFormat="1" applyFont="1" applyFill="1" applyAlignment="1">
      <alignment horizontal="right" indent="1"/>
    </xf>
    <xf numFmtId="164" fontId="52" fillId="0" borderId="38" xfId="0" applyNumberFormat="1" applyFont="1" applyFill="1" applyBorder="1" applyAlignment="1" applyProtection="1">
      <alignment horizontal="right" vertical="center" wrapText="1"/>
      <protection hidden="1"/>
    </xf>
    <xf numFmtId="164" fontId="46" fillId="0" borderId="38" xfId="0" applyNumberFormat="1" applyFont="1" applyFill="1" applyBorder="1" applyAlignment="1" applyProtection="1">
      <alignment horizontal="right" vertical="center" wrapText="1"/>
      <protection hidden="1"/>
    </xf>
    <xf numFmtId="0" fontId="37" fillId="0" borderId="0" xfId="0" applyFont="1" applyFill="1" applyAlignment="1" applyProtection="1">
      <alignment horizontal="left" vertical="center"/>
      <protection hidden="1"/>
    </xf>
    <xf numFmtId="0" fontId="37" fillId="0" borderId="0" xfId="0" applyFont="1" applyFill="1" applyAlignment="1" applyProtection="1">
      <alignment horizontal="left" vertical="center" wrapText="1"/>
      <protection hidden="1"/>
    </xf>
    <xf numFmtId="0" fontId="30" fillId="0" borderId="0" xfId="0" quotePrefix="1" applyFont="1" applyFill="1" applyAlignment="1" applyProtection="1">
      <alignment horizontal="center" vertical="center" wrapText="1"/>
      <protection hidden="1"/>
    </xf>
    <xf numFmtId="0" fontId="43" fillId="0" borderId="0" xfId="0" quotePrefix="1" applyFont="1" applyFill="1" applyAlignment="1" applyProtection="1">
      <alignment horizontal="left" vertical="center" wrapText="1"/>
      <protection hidden="1"/>
    </xf>
    <xf numFmtId="0" fontId="30" fillId="0" borderId="0" xfId="0" applyFont="1" applyFill="1" applyAlignment="1" applyProtection="1">
      <alignment horizontal="center" vertical="center" wrapText="1"/>
      <protection hidden="1"/>
    </xf>
    <xf numFmtId="0" fontId="44" fillId="57" borderId="40" xfId="0" applyFont="1" applyFill="1" applyBorder="1" applyAlignment="1" applyProtection="1">
      <alignment horizontal="center" vertical="center" wrapText="1"/>
      <protection hidden="1"/>
    </xf>
    <xf numFmtId="0" fontId="57" fillId="57" borderId="40" xfId="0" applyFont="1" applyFill="1" applyBorder="1" applyAlignment="1" applyProtection="1">
      <alignment horizontal="center" vertical="center" wrapText="1"/>
      <protection hidden="1"/>
    </xf>
    <xf numFmtId="0" fontId="44" fillId="55" borderId="40" xfId="0" applyFont="1" applyFill="1" applyBorder="1" applyAlignment="1" applyProtection="1">
      <alignment horizontal="center" vertical="center" wrapText="1"/>
      <protection hidden="1"/>
    </xf>
    <xf numFmtId="0" fontId="58" fillId="55" borderId="40" xfId="0" applyFont="1" applyFill="1" applyBorder="1" applyAlignment="1" applyProtection="1">
      <alignment horizontal="center" vertical="center" wrapText="1"/>
      <protection hidden="1"/>
    </xf>
    <xf numFmtId="0" fontId="58" fillId="56" borderId="40" xfId="0" applyFont="1" applyFill="1" applyBorder="1" applyAlignment="1" applyProtection="1">
      <alignment horizontal="center" vertical="center" wrapText="1"/>
      <protection hidden="1"/>
    </xf>
    <xf numFmtId="0" fontId="52" fillId="0" borderId="0" xfId="0" applyFont="1" applyFill="1" applyBorder="1" applyAlignment="1" applyProtection="1">
      <alignment vertical="center" wrapText="1"/>
      <protection hidden="1"/>
    </xf>
    <xf numFmtId="168" fontId="3" fillId="0" borderId="1" xfId="75" applyNumberFormat="1">
      <alignment horizontal="right" vertical="center"/>
    </xf>
    <xf numFmtId="3" fontId="0" fillId="0" borderId="0" xfId="0" applyNumberFormat="1" applyFill="1"/>
    <xf numFmtId="0" fontId="3" fillId="29" borderId="1" xfId="77" quotePrefix="1" applyNumberFormat="1" applyAlignment="1">
      <alignment horizontal="left" vertical="center" wrapText="1" indent="1"/>
    </xf>
    <xf numFmtId="3" fontId="3" fillId="29" borderId="1" xfId="77" quotePrefix="1" applyNumberFormat="1">
      <alignment horizontal="left" vertical="center" indent="1"/>
    </xf>
    <xf numFmtId="0" fontId="0" fillId="49" borderId="45" xfId="0" applyFill="1" applyBorder="1"/>
    <xf numFmtId="0" fontId="2" fillId="54" borderId="1" xfId="45" quotePrefix="1" applyNumberFormat="1" applyFont="1" applyFill="1">
      <alignment horizontal="left" vertical="center" indent="1"/>
    </xf>
    <xf numFmtId="0" fontId="2" fillId="54" borderId="1" xfId="77" quotePrefix="1" applyNumberFormat="1" applyFont="1" applyFill="1">
      <alignment horizontal="left" vertical="center" indent="1"/>
    </xf>
    <xf numFmtId="0" fontId="44" fillId="55" borderId="40" xfId="0" applyFont="1" applyFill="1" applyBorder="1" applyAlignment="1" applyProtection="1">
      <alignment horizontal="center" vertical="center" wrapText="1"/>
      <protection hidden="1"/>
    </xf>
    <xf numFmtId="0" fontId="57" fillId="55" borderId="40" xfId="0" applyFont="1" applyFill="1" applyBorder="1" applyAlignment="1" applyProtection="1">
      <alignment horizontal="center" vertical="center" wrapText="1"/>
      <protection hidden="1"/>
    </xf>
    <xf numFmtId="0" fontId="57" fillId="56" borderId="40" xfId="0" applyFont="1" applyFill="1" applyBorder="1" applyAlignment="1" applyProtection="1">
      <alignment horizontal="center" vertical="center" wrapText="1"/>
      <protection hidden="1"/>
    </xf>
    <xf numFmtId="0" fontId="37" fillId="0" borderId="0" xfId="0" quotePrefix="1" applyFont="1" applyFill="1" applyAlignment="1" applyProtection="1">
      <alignment horizontal="left" vertical="center" wrapText="1"/>
      <protection hidden="1"/>
    </xf>
    <xf numFmtId="0" fontId="37" fillId="0" borderId="0" xfId="0" applyFont="1" applyFill="1" applyAlignment="1" applyProtection="1">
      <alignment horizontal="left" vertical="center" wrapText="1"/>
      <protection hidden="1"/>
    </xf>
    <xf numFmtId="0" fontId="30" fillId="0" borderId="0" xfId="0" quotePrefix="1" applyFont="1" applyFill="1" applyAlignment="1" applyProtection="1">
      <alignment horizontal="center" vertical="center" wrapText="1"/>
      <protection hidden="1"/>
    </xf>
    <xf numFmtId="0" fontId="30" fillId="0" borderId="31" xfId="0" applyFont="1" applyFill="1" applyBorder="1" applyAlignment="1" applyProtection="1">
      <alignment horizontal="left" vertical="center" wrapText="1"/>
      <protection hidden="1"/>
    </xf>
    <xf numFmtId="0" fontId="30" fillId="0" borderId="0" xfId="0" applyFont="1" applyFill="1" applyBorder="1" applyAlignment="1" applyProtection="1">
      <alignment horizontal="left" vertical="center" wrapText="1"/>
      <protection hidden="1"/>
    </xf>
    <xf numFmtId="0" fontId="29" fillId="57" borderId="32" xfId="0" applyFont="1" applyFill="1" applyBorder="1" applyAlignment="1" applyProtection="1">
      <alignment horizontal="center" vertical="center" wrapText="1"/>
      <protection hidden="1"/>
    </xf>
    <xf numFmtId="0" fontId="29" fillId="57" borderId="33" xfId="0" applyFont="1" applyFill="1" applyBorder="1" applyAlignment="1" applyProtection="1">
      <alignment horizontal="center" vertical="center" wrapText="1"/>
      <protection hidden="1"/>
    </xf>
    <xf numFmtId="0" fontId="44" fillId="57" borderId="44" xfId="0" applyFont="1" applyFill="1" applyBorder="1" applyAlignment="1" applyProtection="1">
      <alignment horizontal="center" vertical="center" wrapText="1"/>
      <protection hidden="1"/>
    </xf>
    <xf numFmtId="0" fontId="44" fillId="57" borderId="40" xfId="0" applyFont="1" applyFill="1" applyBorder="1" applyAlignment="1" applyProtection="1">
      <alignment horizontal="center" vertical="center" wrapText="1"/>
      <protection hidden="1"/>
    </xf>
    <xf numFmtId="0" fontId="29" fillId="57" borderId="40" xfId="0" applyFont="1" applyFill="1" applyBorder="1" applyAlignment="1" applyProtection="1">
      <alignment horizontal="center" vertical="center" wrapText="1"/>
      <protection hidden="1"/>
    </xf>
    <xf numFmtId="0" fontId="52" fillId="0" borderId="0" xfId="0" applyFont="1" applyFill="1" applyBorder="1" applyAlignment="1" applyProtection="1">
      <alignment horizontal="center" vertical="center" wrapText="1"/>
      <protection hidden="1"/>
    </xf>
    <xf numFmtId="0" fontId="52" fillId="0" borderId="34" xfId="0" applyFont="1" applyFill="1" applyBorder="1" applyAlignment="1" applyProtection="1">
      <alignment horizontal="center" vertical="center" wrapText="1"/>
      <protection hidden="1"/>
    </xf>
    <xf numFmtId="0" fontId="29" fillId="55" borderId="35" xfId="0" applyFont="1" applyFill="1" applyBorder="1" applyAlignment="1" applyProtection="1">
      <alignment horizontal="center" vertical="center" wrapText="1"/>
      <protection hidden="1"/>
    </xf>
    <xf numFmtId="0" fontId="29" fillId="55" borderId="39" xfId="0" applyFont="1" applyFill="1" applyBorder="1" applyAlignment="1" applyProtection="1">
      <alignment horizontal="center" vertical="center" wrapText="1"/>
      <protection hidden="1"/>
    </xf>
    <xf numFmtId="0" fontId="29" fillId="55" borderId="40" xfId="0" applyFont="1" applyFill="1" applyBorder="1" applyAlignment="1" applyProtection="1">
      <alignment horizontal="center" vertical="center" wrapText="1"/>
      <protection hidden="1"/>
    </xf>
    <xf numFmtId="0" fontId="29" fillId="55" borderId="41" xfId="0" applyFont="1" applyFill="1" applyBorder="1" applyAlignment="1" applyProtection="1">
      <alignment horizontal="center" vertical="center" wrapText="1"/>
      <protection hidden="1"/>
    </xf>
    <xf numFmtId="0" fontId="29" fillId="55" borderId="42" xfId="0" applyFont="1" applyFill="1" applyBorder="1" applyAlignment="1" applyProtection="1">
      <alignment horizontal="center" vertical="center" wrapText="1"/>
      <protection hidden="1"/>
    </xf>
    <xf numFmtId="0" fontId="29" fillId="55" borderId="43" xfId="0" applyFont="1" applyFill="1" applyBorder="1" applyAlignment="1" applyProtection="1">
      <alignment horizontal="center" vertical="center" wrapText="1"/>
      <protection hidden="1"/>
    </xf>
    <xf numFmtId="0" fontId="43" fillId="0" borderId="0" xfId="0" quotePrefix="1" applyFont="1" applyFill="1" applyAlignment="1" applyProtection="1">
      <alignment horizontal="left" vertical="center" wrapText="1"/>
      <protection hidden="1"/>
    </xf>
    <xf numFmtId="0" fontId="43" fillId="0" borderId="0" xfId="0" applyFont="1" applyFill="1" applyAlignment="1" applyProtection="1">
      <alignment horizontal="left" vertical="center" wrapText="1"/>
      <protection hidden="1"/>
    </xf>
    <xf numFmtId="0" fontId="34" fillId="0" borderId="0" xfId="0" applyFont="1" applyFill="1" applyAlignment="1" applyProtection="1">
      <alignment horizontal="center" wrapText="1"/>
      <protection hidden="1"/>
    </xf>
    <xf numFmtId="0" fontId="34" fillId="0" borderId="0" xfId="0" applyFont="1" applyFill="1" applyBorder="1" applyAlignment="1" applyProtection="1">
      <alignment horizontal="center" wrapText="1"/>
      <protection hidden="1"/>
    </xf>
    <xf numFmtId="0" fontId="37" fillId="0" borderId="0" xfId="0" quotePrefix="1" applyFont="1" applyFill="1" applyAlignment="1" applyProtection="1">
      <alignment horizontal="center" vertical="center" wrapText="1"/>
      <protection hidden="1"/>
    </xf>
    <xf numFmtId="3" fontId="34" fillId="0" borderId="0" xfId="0" applyNumberFormat="1" applyFont="1" applyFill="1" applyBorder="1" applyAlignment="1" applyProtection="1">
      <alignment horizontal="center" wrapText="1"/>
      <protection hidden="1"/>
    </xf>
    <xf numFmtId="0" fontId="52" fillId="0" borderId="0" xfId="0" applyFont="1" applyFill="1" applyAlignment="1" applyProtection="1">
      <alignment horizontal="center" wrapText="1"/>
      <protection hidden="1"/>
    </xf>
    <xf numFmtId="0" fontId="29" fillId="55" borderId="26" xfId="0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Fill="1" applyAlignment="1" applyProtection="1">
      <alignment horizontal="center" vertical="center" wrapText="1"/>
      <protection hidden="1"/>
    </xf>
    <xf numFmtId="0" fontId="33" fillId="0" borderId="0" xfId="0" quotePrefix="1" applyFont="1" applyFill="1" applyAlignment="1" applyProtection="1">
      <alignment horizontal="left" vertical="center" wrapText="1"/>
      <protection hidden="1"/>
    </xf>
    <xf numFmtId="0" fontId="44" fillId="55" borderId="40" xfId="0" applyFont="1" applyFill="1" applyBorder="1" applyAlignment="1" applyProtection="1">
      <alignment horizontal="center" vertical="center" wrapText="1"/>
      <protection hidden="1"/>
    </xf>
    <xf numFmtId="0" fontId="44" fillId="56" borderId="40" xfId="0" applyFont="1" applyFill="1" applyBorder="1" applyAlignment="1" applyProtection="1">
      <alignment horizontal="center" vertical="center" wrapText="1"/>
      <protection hidden="1"/>
    </xf>
    <xf numFmtId="0" fontId="29" fillId="56" borderId="40" xfId="0" applyFont="1" applyFill="1" applyBorder="1" applyAlignment="1" applyProtection="1">
      <alignment horizontal="center" vertical="center" wrapText="1"/>
      <protection hidden="1"/>
    </xf>
  </cellXfs>
  <cellStyles count="85"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Akcent 1" xfId="1" builtinId="29" customBuiltin="1"/>
    <cellStyle name="Akcent 2" xfId="5" builtinId="33" customBuiltin="1"/>
    <cellStyle name="Akcent 3" xfId="9" builtinId="37" customBuiltin="1"/>
    <cellStyle name="Akcent 4" xfId="13" builtinId="41" customBuiltin="1"/>
    <cellStyle name="Akcent 5" xfId="17" builtinId="45" customBuiltin="1"/>
    <cellStyle name="Akcent 6" xfId="21" builtinId="49" customBuiltin="1"/>
    <cellStyle name="Dane wejściowe" xfId="36" builtinId="20" customBuiltin="1"/>
    <cellStyle name="Dane wyjściowe" xfId="40" builtinId="21" customBuiltin="1"/>
    <cellStyle name="Dobre" xfId="31" builtinId="26" customBuiltin="1"/>
    <cellStyle name="Emphasis 1" xfId="28"/>
    <cellStyle name="Emphasis 2" xfId="29"/>
    <cellStyle name="Emphasis 3" xfId="30"/>
    <cellStyle name="Komórka połączona" xfId="37" builtinId="24" customBuiltin="1"/>
    <cellStyle name="Komórka zaznaczona" xfId="27" builtinId="23" customBuiltin="1"/>
    <cellStyle name="Nagłówek 1" xfId="32" builtinId="16" customBuiltin="1"/>
    <cellStyle name="Nagłówek 2" xfId="33" builtinId="17" customBuiltin="1"/>
    <cellStyle name="Nagłówek 3" xfId="34" builtinId="18" customBuiltin="1"/>
    <cellStyle name="Nagłówek 4" xfId="35" builtinId="19" customBuiltin="1"/>
    <cellStyle name="Neutralne" xfId="38" builtinId="28" customBuiltin="1"/>
    <cellStyle name="Normalny" xfId="0" builtinId="0"/>
    <cellStyle name="Obliczenia" xfId="26" builtinId="22" customBuiltin="1"/>
    <cellStyle name="SAPBEXaggData" xfId="41"/>
    <cellStyle name="SAPBEXaggDataEmph" xfId="42"/>
    <cellStyle name="SAPBEXaggItem" xfId="43"/>
    <cellStyle name="SAPBEXaggItemX" xfId="44"/>
    <cellStyle name="SAPBEXchaText" xfId="45"/>
    <cellStyle name="SAPBEXexcBad7" xfId="46"/>
    <cellStyle name="SAPBEXexcBad8" xfId="47"/>
    <cellStyle name="SAPBEXexcBad9" xfId="48"/>
    <cellStyle name="SAPBEXexcCritical4" xfId="49"/>
    <cellStyle name="SAPBEXexcCritical5" xfId="50"/>
    <cellStyle name="SAPBEXexcCritical6" xfId="51"/>
    <cellStyle name="SAPBEXexcGood1" xfId="52"/>
    <cellStyle name="SAPBEXexcGood2" xfId="53"/>
    <cellStyle name="SAPBEXexcGood3" xfId="54"/>
    <cellStyle name="SAPBEXfilterDrill" xfId="55"/>
    <cellStyle name="SAPBEXfilterItem" xfId="56"/>
    <cellStyle name="SAPBEXfilterText" xfId="57"/>
    <cellStyle name="SAPBEXformats" xfId="58"/>
    <cellStyle name="SAPBEXheaderItem" xfId="59"/>
    <cellStyle name="SAPBEXheaderText" xfId="60"/>
    <cellStyle name="SAPBEXHLevel0" xfId="61"/>
    <cellStyle name="SAPBEXHLevel0X" xfId="62"/>
    <cellStyle name="SAPBEXHLevel1" xfId="63"/>
    <cellStyle name="SAPBEXHLevel1X" xfId="64"/>
    <cellStyle name="SAPBEXHLevel2" xfId="65"/>
    <cellStyle name="SAPBEXHLevel2X" xfId="66"/>
    <cellStyle name="SAPBEXHLevel3" xfId="67"/>
    <cellStyle name="SAPBEXHLevel3X" xfId="68"/>
    <cellStyle name="SAPBEXinputData" xfId="69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Emph" xfId="76"/>
    <cellStyle name="SAPBEXstdItem" xfId="77"/>
    <cellStyle name="SAPBEXstdItemX" xfId="78"/>
    <cellStyle name="SAPBEXtitle" xfId="79"/>
    <cellStyle name="SAPBEXunassignedItem" xfId="80"/>
    <cellStyle name="SAPBEXundefined" xfId="81"/>
    <cellStyle name="Sheet Title" xfId="82"/>
    <cellStyle name="Suma" xfId="83" builtinId="25" customBuiltin="1"/>
    <cellStyle name="Tekst ostrzeżenia" xfId="84" builtinId="11" customBuiltin="1"/>
    <cellStyle name="Uwaga" xfId="39" builtinId="10" customBuiltin="1"/>
    <cellStyle name="Złe" xfId="25" builtinId="27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'Wybór sądu'!$G$22</c:f>
              <c:strCache>
                <c:ptCount val="1"/>
                <c:pt idx="0">
                  <c:v>Ogółem spraw w sądach powszechnych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sądu'!$H$22:$J$22</c:f>
              <c:numCache>
                <c:formatCode>#,##0</c:formatCode>
                <c:ptCount val="3"/>
                <c:pt idx="0">
                  <c:v>11535384</c:v>
                </c:pt>
                <c:pt idx="1">
                  <c:v>10717175</c:v>
                </c:pt>
                <c:pt idx="2">
                  <c:v>2654142</c:v>
                </c:pt>
              </c:numCache>
            </c:numRef>
          </c:val>
        </c:ser>
        <c:ser>
          <c:idx val="1"/>
          <c:order val="1"/>
          <c:tx>
            <c:strRef>
              <c:f>'Wybór sądu'!$G$23</c:f>
              <c:strCache>
                <c:ptCount val="1"/>
                <c:pt idx="0">
                  <c:v>W sądach apelacyjnych
- Ogółem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sądu'!$H$23:$J$23</c:f>
              <c:numCache>
                <c:formatCode>#,##0</c:formatCode>
                <c:ptCount val="3"/>
                <c:pt idx="0">
                  <c:v>90210</c:v>
                </c:pt>
                <c:pt idx="1">
                  <c:v>76709</c:v>
                </c:pt>
                <c:pt idx="2">
                  <c:v>33981</c:v>
                </c:pt>
              </c:numCache>
            </c:numRef>
          </c:val>
        </c:ser>
        <c:ser>
          <c:idx val="2"/>
          <c:order val="2"/>
          <c:tx>
            <c:strRef>
              <c:f>'Wybór sądu'!$G$24</c:f>
              <c:strCache>
                <c:ptCount val="1"/>
                <c:pt idx="0">
                  <c:v>Sprawy karne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sądu'!$H$24:$J$24</c:f>
              <c:numCache>
                <c:formatCode>#,##0</c:formatCode>
                <c:ptCount val="3"/>
                <c:pt idx="0">
                  <c:v>26014</c:v>
                </c:pt>
                <c:pt idx="1">
                  <c:v>24796</c:v>
                </c:pt>
                <c:pt idx="2">
                  <c:v>3641</c:v>
                </c:pt>
              </c:numCache>
            </c:numRef>
          </c:val>
        </c:ser>
        <c:ser>
          <c:idx val="3"/>
          <c:order val="3"/>
          <c:tx>
            <c:strRef>
              <c:f>'Wybór sądu'!$G$25</c:f>
              <c:strCache>
                <c:ptCount val="1"/>
                <c:pt idx="0">
                  <c:v>A Ka s05a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sądu'!$H$25:$J$25</c:f>
              <c:numCache>
                <c:formatCode>#,##0</c:formatCode>
                <c:ptCount val="3"/>
                <c:pt idx="0">
                  <c:v>2846</c:v>
                </c:pt>
                <c:pt idx="1">
                  <c:v>2487</c:v>
                </c:pt>
                <c:pt idx="2">
                  <c:v>764</c:v>
                </c:pt>
              </c:numCache>
            </c:numRef>
          </c:val>
        </c:ser>
        <c:ser>
          <c:idx val="4"/>
          <c:order val="4"/>
          <c:tx>
            <c:strRef>
              <c:f>'Wybór sądu'!$G$26</c:f>
              <c:strCache>
                <c:ptCount val="1"/>
                <c:pt idx="0">
                  <c:v>odszkodowania A Ka s05a Wiersz 2 - formuła 3 + 4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sądu'!$H$26:$J$26</c:f>
              <c:numCache>
                <c:formatCode>#,##0</c:formatCode>
                <c:ptCount val="3"/>
                <c:pt idx="0">
                  <c:v>291</c:v>
                </c:pt>
                <c:pt idx="1">
                  <c:v>265</c:v>
                </c:pt>
                <c:pt idx="2">
                  <c:v>55</c:v>
                </c:pt>
              </c:numCache>
            </c:numRef>
          </c:val>
        </c:ser>
        <c:ser>
          <c:idx val="5"/>
          <c:order val="5"/>
          <c:tx>
            <c:strRef>
              <c:f>'Wybór sądu'!$G$27</c:f>
              <c:strCache>
                <c:ptCount val="1"/>
                <c:pt idx="0">
                  <c:v>z ust. z dn. 23.02.1991 s05a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sądu'!$H$27:$J$27</c:f>
              <c:numCache>
                <c:formatCode>#,##0</c:formatCode>
                <c:ptCount val="3"/>
                <c:pt idx="0">
                  <c:v>73</c:v>
                </c:pt>
                <c:pt idx="1">
                  <c:v>67</c:v>
                </c:pt>
                <c:pt idx="2">
                  <c:v>13</c:v>
                </c:pt>
              </c:numCache>
            </c:numRef>
          </c:val>
        </c:ser>
        <c:ser>
          <c:idx val="6"/>
          <c:order val="6"/>
          <c:tx>
            <c:strRef>
              <c:f>'Wybór sądu'!$G$28</c:f>
              <c:strCache>
                <c:ptCount val="1"/>
                <c:pt idx="0">
                  <c:v>w tryb. art. 552 kpk  s05a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sądu'!$H$28:$J$28</c:f>
              <c:numCache>
                <c:formatCode>#,##0</c:formatCode>
                <c:ptCount val="3"/>
                <c:pt idx="0">
                  <c:v>218</c:v>
                </c:pt>
                <c:pt idx="1">
                  <c:v>198</c:v>
                </c:pt>
                <c:pt idx="2">
                  <c:v>42</c:v>
                </c:pt>
              </c:numCache>
            </c:numRef>
          </c:val>
        </c:ser>
        <c:ser>
          <c:idx val="7"/>
          <c:order val="7"/>
          <c:tx>
            <c:strRef>
              <c:f>'Wybór sądu'!$G$29</c:f>
              <c:strCache>
                <c:ptCount val="1"/>
                <c:pt idx="0">
                  <c:v>A Kz  s05a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sądu'!$H$29:$J$29</c:f>
              <c:numCache>
                <c:formatCode>#,##0</c:formatCode>
                <c:ptCount val="3"/>
                <c:pt idx="0">
                  <c:v>5044</c:v>
                </c:pt>
                <c:pt idx="1">
                  <c:v>5023</c:v>
                </c:pt>
                <c:pt idx="2">
                  <c:v>266</c:v>
                </c:pt>
              </c:numCache>
            </c:numRef>
          </c:val>
        </c:ser>
        <c:ser>
          <c:idx val="8"/>
          <c:order val="8"/>
          <c:tx>
            <c:strRef>
              <c:f>'Wybór sądu'!$G$30</c:f>
              <c:strCache>
                <c:ptCount val="1"/>
                <c:pt idx="0">
                  <c:v>A Ko s05a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sądu'!$H$30:$J$30</c:f>
              <c:numCache>
                <c:formatCode>#,##0</c:formatCode>
                <c:ptCount val="3"/>
                <c:pt idx="0">
                  <c:v>1582</c:v>
                </c:pt>
                <c:pt idx="1">
                  <c:v>1525</c:v>
                </c:pt>
                <c:pt idx="2">
                  <c:v>282</c:v>
                </c:pt>
              </c:numCache>
            </c:numRef>
          </c:val>
        </c:ser>
        <c:ser>
          <c:idx val="9"/>
          <c:order val="9"/>
          <c:tx>
            <c:strRef>
              <c:f>'Wybór sądu'!$G$31</c:f>
              <c:strCache>
                <c:ptCount val="1"/>
                <c:pt idx="0">
                  <c:v>s05a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sądu'!$H$31:$J$31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'Wybór sądu'!$G$32</c:f>
              <c:strCache>
                <c:ptCount val="1"/>
                <c:pt idx="0">
                  <c:v>art. 11a pwkpk s05a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sądu'!$H$32:$J$32</c:f>
              <c:numCache>
                <c:formatCode>#,##0</c:formatCode>
                <c:ptCount val="3"/>
                <c:pt idx="0">
                  <c:v>1</c:v>
                </c:pt>
                <c:pt idx="1">
                  <c:v>1</c:v>
                </c:pt>
                <c:pt idx="2" formatCode="#,##0;\-\ #,##0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'Wybór sądu'!$G$33</c:f>
              <c:strCache>
                <c:ptCount val="1"/>
                <c:pt idx="0">
                  <c:v>A Kp s05a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sądu'!$H$33:$J$33</c:f>
              <c:numCache>
                <c:formatCode>#,##0</c:formatCode>
                <c:ptCount val="3"/>
                <c:pt idx="0">
                  <c:v>376</c:v>
                </c:pt>
                <c:pt idx="1">
                  <c:v>369</c:v>
                </c:pt>
                <c:pt idx="2">
                  <c:v>18</c:v>
                </c:pt>
              </c:numCache>
            </c:numRef>
          </c:val>
        </c:ser>
        <c:ser>
          <c:idx val="12"/>
          <c:order val="12"/>
          <c:tx>
            <c:strRef>
              <c:f>'Wybór sądu'!$G$34</c:f>
              <c:strCache>
                <c:ptCount val="1"/>
                <c:pt idx="0">
                  <c:v>A Kzw s05a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sądu'!$H$34:$J$34</c:f>
              <c:numCache>
                <c:formatCode>#,##0</c:formatCode>
                <c:ptCount val="3"/>
                <c:pt idx="0">
                  <c:v>15301</c:v>
                </c:pt>
                <c:pt idx="1">
                  <c:v>14518</c:v>
                </c:pt>
                <c:pt idx="2">
                  <c:v>2154</c:v>
                </c:pt>
              </c:numCache>
            </c:numRef>
          </c:val>
        </c:ser>
        <c:ser>
          <c:idx val="13"/>
          <c:order val="13"/>
          <c:tx>
            <c:strRef>
              <c:f>'Wybór sądu'!$G$35</c:f>
              <c:strCache>
                <c:ptCount val="1"/>
                <c:pt idx="0">
                  <c:v>WKK  s05a Wiersz 11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sądu'!$H$35:$J$35</c:f>
              <c:numCache>
                <c:formatCode>#,##0</c:formatCode>
                <c:ptCount val="3"/>
                <c:pt idx="0">
                  <c:v>446</c:v>
                </c:pt>
                <c:pt idx="1">
                  <c:v>462</c:v>
                </c:pt>
                <c:pt idx="2">
                  <c:v>109</c:v>
                </c:pt>
              </c:numCache>
            </c:numRef>
          </c:val>
        </c:ser>
        <c:ser>
          <c:idx val="14"/>
          <c:order val="14"/>
          <c:tx>
            <c:strRef>
              <c:f>'Wybór sądu'!$G$36</c:f>
              <c:strCache>
                <c:ptCount val="1"/>
                <c:pt idx="0">
                  <c:v>S  s05a Wiersz 12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sądu'!$H$36:$J$36</c:f>
              <c:numCache>
                <c:formatCode>#,##0</c:formatCode>
                <c:ptCount val="3"/>
                <c:pt idx="0">
                  <c:v>419</c:v>
                </c:pt>
                <c:pt idx="1">
                  <c:v>412</c:v>
                </c:pt>
                <c:pt idx="2">
                  <c:v>48</c:v>
                </c:pt>
              </c:numCache>
            </c:numRef>
          </c:val>
        </c:ser>
        <c:ser>
          <c:idx val="15"/>
          <c:order val="15"/>
          <c:tx>
            <c:strRef>
              <c:f>'Wybór sądu'!$G$37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sądu'!$H$37:$J$37</c:f>
              <c:numCache>
                <c:formatCode>#,##0</c:formatCode>
                <c:ptCount val="3"/>
                <c:pt idx="0">
                  <c:v>30648</c:v>
                </c:pt>
                <c:pt idx="1">
                  <c:v>27154</c:v>
                </c:pt>
                <c:pt idx="2">
                  <c:v>8776</c:v>
                </c:pt>
              </c:numCache>
            </c:numRef>
          </c:val>
        </c:ser>
        <c:ser>
          <c:idx val="16"/>
          <c:order val="16"/>
          <c:tx>
            <c:strRef>
              <c:f>'Wybór sądu'!$G$38</c:f>
              <c:strCache>
                <c:ptCount val="1"/>
                <c:pt idx="0">
                  <c:v>A Ca s01a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sądu'!$H$38:$J$38</c:f>
              <c:numCache>
                <c:formatCode>#,##0</c:formatCode>
                <c:ptCount val="3"/>
                <c:pt idx="0">
                  <c:v>11236</c:v>
                </c:pt>
                <c:pt idx="1">
                  <c:v>9089</c:v>
                </c:pt>
                <c:pt idx="2">
                  <c:v>5914</c:v>
                </c:pt>
              </c:numCache>
            </c:numRef>
          </c:val>
        </c:ser>
        <c:ser>
          <c:idx val="17"/>
          <c:order val="17"/>
          <c:tx>
            <c:strRef>
              <c:f>'Wybór sądu'!$G$39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sądu'!$H$39:$J$39</c:f>
              <c:numCache>
                <c:formatCode>#,##0</c:formatCode>
                <c:ptCount val="3"/>
                <c:pt idx="0">
                  <c:v>15653</c:v>
                </c:pt>
                <c:pt idx="1">
                  <c:v>14540</c:v>
                </c:pt>
                <c:pt idx="2">
                  <c:v>2293</c:v>
                </c:pt>
              </c:numCache>
            </c:numRef>
          </c:val>
        </c:ser>
        <c:ser>
          <c:idx val="18"/>
          <c:order val="18"/>
          <c:tx>
            <c:strRef>
              <c:f>'Wybór sądu'!$G$40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sądu'!$H$40:$J$40</c:f>
              <c:numCache>
                <c:formatCode>#,##0</c:formatCode>
                <c:ptCount val="3"/>
                <c:pt idx="0">
                  <c:v>507</c:v>
                </c:pt>
                <c:pt idx="1">
                  <c:v>474</c:v>
                </c:pt>
                <c:pt idx="2">
                  <c:v>68</c:v>
                </c:pt>
              </c:numCache>
            </c:numRef>
          </c:val>
        </c:ser>
        <c:ser>
          <c:idx val="19"/>
          <c:order val="19"/>
          <c:tx>
            <c:strRef>
              <c:f>'Wybór sądu'!$G$41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sądu'!$H$41:$J$41</c:f>
              <c:numCache>
                <c:formatCode>#,##0</c:formatCode>
                <c:ptCount val="3"/>
                <c:pt idx="0">
                  <c:v>1328</c:v>
                </c:pt>
                <c:pt idx="1">
                  <c:v>1236</c:v>
                </c:pt>
                <c:pt idx="2">
                  <c:v>274</c:v>
                </c:pt>
              </c:numCache>
            </c:numRef>
          </c:val>
        </c:ser>
        <c:ser>
          <c:idx val="20"/>
          <c:order val="20"/>
          <c:tx>
            <c:strRef>
              <c:f>'Wybór sądu'!$G$42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sądu'!$H$42:$J$42</c:f>
              <c:numCache>
                <c:formatCode>#,##0</c:formatCode>
                <c:ptCount val="3"/>
                <c:pt idx="0">
                  <c:v>24</c:v>
                </c:pt>
                <c:pt idx="1">
                  <c:v>28</c:v>
                </c:pt>
                <c:pt idx="2">
                  <c:v>5</c:v>
                </c:pt>
              </c:numCache>
            </c:numRef>
          </c:val>
        </c:ser>
        <c:ser>
          <c:idx val="21"/>
          <c:order val="21"/>
          <c:tx>
            <c:strRef>
              <c:f>'Wybór sądu'!$G$43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sądu'!$H$43:$J$43</c:f>
              <c:numCache>
                <c:formatCode>#,##0</c:formatCode>
                <c:ptCount val="3"/>
                <c:pt idx="0">
                  <c:v>1900</c:v>
                </c:pt>
                <c:pt idx="1">
                  <c:v>1787</c:v>
                </c:pt>
                <c:pt idx="2">
                  <c:v>222</c:v>
                </c:pt>
              </c:numCache>
            </c:numRef>
          </c:val>
        </c:ser>
        <c:ser>
          <c:idx val="22"/>
          <c:order val="22"/>
          <c:tx>
            <c:strRef>
              <c:f>'Wybór sądu'!$G$44</c:f>
              <c:strCache>
                <c:ptCount val="1"/>
                <c:pt idx="0">
                  <c:v>Sprawy z zakr. prawa pracy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sądu'!$H$44:$J$44</c:f>
              <c:numCache>
                <c:formatCode>#,##0</c:formatCode>
                <c:ptCount val="3"/>
                <c:pt idx="0">
                  <c:v>840</c:v>
                </c:pt>
                <c:pt idx="1">
                  <c:v>768</c:v>
                </c:pt>
                <c:pt idx="2">
                  <c:v>268</c:v>
                </c:pt>
              </c:numCache>
            </c:numRef>
          </c:val>
        </c:ser>
        <c:ser>
          <c:idx val="23"/>
          <c:order val="23"/>
          <c:tx>
            <c:strRef>
              <c:f>'Wybór sądu'!$G$45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sądu'!$H$45:$J$45</c:f>
              <c:numCache>
                <c:formatCode>#,##0</c:formatCode>
                <c:ptCount val="3"/>
                <c:pt idx="0">
                  <c:v>324</c:v>
                </c:pt>
                <c:pt idx="1">
                  <c:v>292</c:v>
                </c:pt>
                <c:pt idx="2">
                  <c:v>169</c:v>
                </c:pt>
              </c:numCache>
            </c:numRef>
          </c:val>
        </c:ser>
        <c:ser>
          <c:idx val="24"/>
          <c:order val="24"/>
          <c:tx>
            <c:strRef>
              <c:f>'Wybór sądu'!$G$46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sądu'!$H$46:$J$46</c:f>
              <c:numCache>
                <c:formatCode>#,##0</c:formatCode>
                <c:ptCount val="3"/>
                <c:pt idx="0">
                  <c:v>314</c:v>
                </c:pt>
                <c:pt idx="1">
                  <c:v>291</c:v>
                </c:pt>
                <c:pt idx="2">
                  <c:v>51</c:v>
                </c:pt>
              </c:numCache>
            </c:numRef>
          </c:val>
        </c:ser>
        <c:ser>
          <c:idx val="25"/>
          <c:order val="25"/>
          <c:tx>
            <c:strRef>
              <c:f>'Wybór sądu'!$G$47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sądu'!$H$47:$J$47</c:f>
              <c:numCache>
                <c:formatCode>#,##0</c:formatCode>
                <c:ptCount val="3"/>
                <c:pt idx="0">
                  <c:v>91</c:v>
                </c:pt>
                <c:pt idx="1">
                  <c:v>90</c:v>
                </c:pt>
                <c:pt idx="2">
                  <c:v>19</c:v>
                </c:pt>
              </c:numCache>
            </c:numRef>
          </c:val>
        </c:ser>
        <c:ser>
          <c:idx val="26"/>
          <c:order val="26"/>
          <c:tx>
            <c:strRef>
              <c:f>'Wybór sądu'!$G$48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sądu'!$H$48:$J$48</c:f>
              <c:numCache>
                <c:formatCode>#,##0</c:formatCode>
                <c:ptCount val="3"/>
                <c:pt idx="0">
                  <c:v>66</c:v>
                </c:pt>
                <c:pt idx="1">
                  <c:v>53</c:v>
                </c:pt>
                <c:pt idx="2">
                  <c:v>20</c:v>
                </c:pt>
              </c:numCache>
            </c:numRef>
          </c:val>
        </c:ser>
        <c:ser>
          <c:idx val="27"/>
          <c:order val="27"/>
          <c:tx>
            <c:strRef>
              <c:f>'Wybór sądu'!$G$49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sądu'!$H$49:$J$49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8"/>
          <c:order val="28"/>
          <c:tx>
            <c:strRef>
              <c:f>'Wybór sądu'!$G$50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sądu'!$H$50:$J$50</c:f>
              <c:numCache>
                <c:formatCode>#,##0</c:formatCode>
                <c:ptCount val="3"/>
                <c:pt idx="0">
                  <c:v>45</c:v>
                </c:pt>
                <c:pt idx="1">
                  <c:v>42</c:v>
                </c:pt>
                <c:pt idx="2">
                  <c:v>9</c:v>
                </c:pt>
              </c:numCache>
            </c:numRef>
          </c:val>
        </c:ser>
        <c:ser>
          <c:idx val="29"/>
          <c:order val="29"/>
          <c:tx>
            <c:strRef>
              <c:f>'Wybór sądu'!$G$51</c:f>
              <c:strCache>
                <c:ptCount val="1"/>
                <c:pt idx="0">
                  <c:v>Sprawy z zakresu ubezpieczeń społ.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sądu'!$H$51:$J$51</c:f>
              <c:numCache>
                <c:formatCode>#,##0</c:formatCode>
                <c:ptCount val="3"/>
                <c:pt idx="0">
                  <c:v>24830</c:v>
                </c:pt>
                <c:pt idx="1">
                  <c:v>17376</c:v>
                </c:pt>
                <c:pt idx="2">
                  <c:v>18719</c:v>
                </c:pt>
              </c:numCache>
            </c:numRef>
          </c:val>
        </c:ser>
        <c:ser>
          <c:idx val="30"/>
          <c:order val="30"/>
          <c:tx>
            <c:strRef>
              <c:f>'Wybór sądu'!$G$52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sądu'!$H$52:$J$52</c:f>
              <c:numCache>
                <c:formatCode>#,##0</c:formatCode>
                <c:ptCount val="3"/>
                <c:pt idx="0">
                  <c:v>20484</c:v>
                </c:pt>
                <c:pt idx="1">
                  <c:v>13088</c:v>
                </c:pt>
                <c:pt idx="2">
                  <c:v>18221</c:v>
                </c:pt>
              </c:numCache>
            </c:numRef>
          </c:val>
        </c:ser>
        <c:ser>
          <c:idx val="31"/>
          <c:order val="31"/>
          <c:tx>
            <c:strRef>
              <c:f>'Wybór sądu'!$G$53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sądu'!$H$53:$J$53</c:f>
              <c:numCache>
                <c:formatCode>#,##0</c:formatCode>
                <c:ptCount val="3"/>
                <c:pt idx="0">
                  <c:v>2985</c:v>
                </c:pt>
                <c:pt idx="1">
                  <c:v>2923</c:v>
                </c:pt>
                <c:pt idx="2">
                  <c:v>301</c:v>
                </c:pt>
              </c:numCache>
            </c:numRef>
          </c:val>
        </c:ser>
        <c:ser>
          <c:idx val="32"/>
          <c:order val="32"/>
          <c:tx>
            <c:strRef>
              <c:f>'Wybór sądu'!$G$54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sądu'!$H$54:$J$54</c:f>
              <c:numCache>
                <c:formatCode>#,##0</c:formatCode>
                <c:ptCount val="3"/>
                <c:pt idx="0">
                  <c:v>31</c:v>
                </c:pt>
                <c:pt idx="1">
                  <c:v>27</c:v>
                </c:pt>
                <c:pt idx="2">
                  <c:v>7</c:v>
                </c:pt>
              </c:numCache>
            </c:numRef>
          </c:val>
        </c:ser>
        <c:ser>
          <c:idx val="33"/>
          <c:order val="33"/>
          <c:tx>
            <c:strRef>
              <c:f>'Wybór sądu'!$G$55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sądu'!$H$55:$J$55</c:f>
              <c:numCache>
                <c:formatCode>#,##0</c:formatCode>
                <c:ptCount val="3"/>
                <c:pt idx="0">
                  <c:v>1175</c:v>
                </c:pt>
                <c:pt idx="1">
                  <c:v>1173</c:v>
                </c:pt>
                <c:pt idx="2">
                  <c:v>169</c:v>
                </c:pt>
              </c:numCache>
            </c:numRef>
          </c:val>
        </c:ser>
        <c:ser>
          <c:idx val="34"/>
          <c:order val="34"/>
          <c:tx>
            <c:strRef>
              <c:f>'Wybór sądu'!$G$56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sądu'!$H$56:$J$56</c:f>
              <c:numCache>
                <c:formatCode>#,##0</c:formatCode>
                <c:ptCount val="3"/>
                <c:pt idx="0">
                  <c:v>20</c:v>
                </c:pt>
                <c:pt idx="1">
                  <c:v>18</c:v>
                </c:pt>
                <c:pt idx="2">
                  <c:v>2</c:v>
                </c:pt>
              </c:numCache>
            </c:numRef>
          </c:val>
        </c:ser>
        <c:ser>
          <c:idx val="35"/>
          <c:order val="35"/>
          <c:tx>
            <c:strRef>
              <c:f>'Wybór sądu'!$G$57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sądu'!$H$57:$J$57</c:f>
              <c:numCache>
                <c:formatCode>#,##0</c:formatCode>
                <c:ptCount val="3"/>
                <c:pt idx="0">
                  <c:v>135</c:v>
                </c:pt>
                <c:pt idx="1">
                  <c:v>147</c:v>
                </c:pt>
                <c:pt idx="2">
                  <c:v>19</c:v>
                </c:pt>
              </c:numCache>
            </c:numRef>
          </c:val>
        </c:ser>
        <c:ser>
          <c:idx val="36"/>
          <c:order val="36"/>
          <c:tx>
            <c:strRef>
              <c:f>'Wybór sądu'!$G$58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sądu'!$H$58:$J$58</c:f>
              <c:numCache>
                <c:formatCode>#,##0</c:formatCode>
                <c:ptCount val="3"/>
                <c:pt idx="0">
                  <c:v>7878</c:v>
                </c:pt>
                <c:pt idx="1">
                  <c:v>6615</c:v>
                </c:pt>
                <c:pt idx="2">
                  <c:v>2577</c:v>
                </c:pt>
              </c:numCache>
            </c:numRef>
          </c:val>
        </c:ser>
        <c:ser>
          <c:idx val="37"/>
          <c:order val="37"/>
          <c:tx>
            <c:strRef>
              <c:f>'Wybór sądu'!$G$59</c:f>
              <c:strCache>
                <c:ptCount val="1"/>
                <c:pt idx="0">
                  <c:v>s01a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sądu'!$H$59:$J$59</c:f>
              <c:numCache>
                <c:formatCode>#,##0</c:formatCode>
                <c:ptCount val="3"/>
                <c:pt idx="0">
                  <c:v>2382</c:v>
                </c:pt>
                <c:pt idx="1">
                  <c:v>1907</c:v>
                </c:pt>
                <c:pt idx="2">
                  <c:v>1423</c:v>
                </c:pt>
              </c:numCache>
            </c:numRef>
          </c:val>
        </c:ser>
        <c:ser>
          <c:idx val="38"/>
          <c:order val="38"/>
          <c:tx>
            <c:strRef>
              <c:f>'Wybór sądu'!$G$60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sądu'!$H$60:$J$60</c:f>
              <c:numCache>
                <c:formatCode>#,##0</c:formatCode>
                <c:ptCount val="3"/>
                <c:pt idx="0">
                  <c:v>4877</c:v>
                </c:pt>
                <c:pt idx="1">
                  <c:v>4147</c:v>
                </c:pt>
                <c:pt idx="2">
                  <c:v>1026</c:v>
                </c:pt>
              </c:numCache>
            </c:numRef>
          </c:val>
        </c:ser>
        <c:ser>
          <c:idx val="39"/>
          <c:order val="39"/>
          <c:tx>
            <c:strRef>
              <c:f>'Wybór sądu'!$G$61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sądu'!$H$61:$J$61</c:f>
              <c:numCache>
                <c:formatCode>#,##0</c:formatCode>
                <c:ptCount val="3"/>
                <c:pt idx="0">
                  <c:v>16</c:v>
                </c:pt>
                <c:pt idx="1">
                  <c:v>18</c:v>
                </c:pt>
                <c:pt idx="2" formatCode="#,##0;\-\ #,##0">
                  <c:v>0</c:v>
                </c:pt>
              </c:numCache>
            </c:numRef>
          </c:val>
        </c:ser>
        <c:ser>
          <c:idx val="40"/>
          <c:order val="40"/>
          <c:tx>
            <c:strRef>
              <c:f>'Wybór sądu'!$G$62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sądu'!$H$62:$J$62</c:f>
              <c:numCache>
                <c:formatCode>#,##0</c:formatCode>
                <c:ptCount val="3"/>
                <c:pt idx="0">
                  <c:v>442</c:v>
                </c:pt>
                <c:pt idx="1">
                  <c:v>401</c:v>
                </c:pt>
                <c:pt idx="2">
                  <c:v>105</c:v>
                </c:pt>
              </c:numCache>
            </c:numRef>
          </c:val>
        </c:ser>
        <c:ser>
          <c:idx val="41"/>
          <c:order val="41"/>
          <c:tx>
            <c:strRef>
              <c:f>'Wybór sądu'!$G$63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sądu'!$H$63:$J$63</c:f>
              <c:numCache>
                <c:formatCode>#,##0</c:formatCode>
                <c:ptCount val="3"/>
                <c:pt idx="0">
                  <c:v>3</c:v>
                </c:pt>
                <c:pt idx="1">
                  <c:v>3</c:v>
                </c:pt>
                <c:pt idx="2" formatCode="#,##0;\-\ #,##0">
                  <c:v>0</c:v>
                </c:pt>
              </c:numCache>
            </c:numRef>
          </c:val>
        </c:ser>
        <c:ser>
          <c:idx val="42"/>
          <c:order val="42"/>
          <c:tx>
            <c:strRef>
              <c:f>'Wybór sądu'!$G$64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sądu'!$H$64:$J$64</c:f>
              <c:numCache>
                <c:formatCode>#,##0</c:formatCode>
                <c:ptCount val="3"/>
                <c:pt idx="0">
                  <c:v>158</c:v>
                </c:pt>
                <c:pt idx="1">
                  <c:v>139</c:v>
                </c:pt>
                <c:pt idx="2">
                  <c:v>23</c:v>
                </c:pt>
              </c:numCache>
            </c:numRef>
          </c:val>
        </c:ser>
        <c:ser>
          <c:idx val="43"/>
          <c:order val="43"/>
          <c:tx>
            <c:strRef>
              <c:f>'Wybór sądu'!$G$65</c:f>
              <c:strCache>
                <c:ptCount val="1"/>
                <c:pt idx="0">
                  <c:v>W sądach okręgowych
- Ogółem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sądu'!$H$65:$J$65</c:f>
              <c:numCache>
                <c:formatCode>#,##0</c:formatCode>
                <c:ptCount val="3"/>
                <c:pt idx="0">
                  <c:v>759953</c:v>
                </c:pt>
                <c:pt idx="1">
                  <c:v>688930</c:v>
                </c:pt>
                <c:pt idx="2">
                  <c:v>324434</c:v>
                </c:pt>
              </c:numCache>
            </c:numRef>
          </c:val>
        </c:ser>
        <c:ser>
          <c:idx val="44"/>
          <c:order val="44"/>
          <c:tx>
            <c:strRef>
              <c:f>'Wybór sądu'!$G$66</c:f>
              <c:strCache>
                <c:ptCount val="1"/>
                <c:pt idx="0">
                  <c:v>Sprawy karne i wykroczeniowe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sądu'!$H$66:$J$66</c:f>
              <c:numCache>
                <c:formatCode>#,##0</c:formatCode>
                <c:ptCount val="3"/>
                <c:pt idx="0">
                  <c:v>298689</c:v>
                </c:pt>
                <c:pt idx="1">
                  <c:v>291838</c:v>
                </c:pt>
                <c:pt idx="2">
                  <c:v>48880</c:v>
                </c:pt>
              </c:numCache>
            </c:numRef>
          </c:val>
        </c:ser>
        <c:ser>
          <c:idx val="45"/>
          <c:order val="45"/>
          <c:tx>
            <c:strRef>
              <c:f>'Wybór sądu'!$G$67</c:f>
              <c:strCache>
                <c:ptCount val="1"/>
                <c:pt idx="0">
                  <c:v>K  s05o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sądu'!$H$67:$J$67</c:f>
              <c:numCache>
                <c:formatCode>#,##0</c:formatCode>
                <c:ptCount val="3"/>
                <c:pt idx="0">
                  <c:v>7088</c:v>
                </c:pt>
                <c:pt idx="1">
                  <c:v>6877</c:v>
                </c:pt>
                <c:pt idx="2">
                  <c:v>6111</c:v>
                </c:pt>
              </c:numCache>
            </c:numRef>
          </c:val>
        </c:ser>
        <c:ser>
          <c:idx val="46"/>
          <c:order val="46"/>
          <c:tx>
            <c:strRef>
              <c:f>'Wybór sądu'!$G$68</c:f>
              <c:strCache>
                <c:ptCount val="1"/>
                <c:pt idx="0">
                  <c:v>odpowiedzialność podm. zbior.  s05o Wiersz 15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sądu'!$H$68:$J$68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47"/>
          <c:order val="47"/>
          <c:tx>
            <c:strRef>
              <c:f>'Wybór sądu'!$G$69</c:f>
              <c:strCache>
                <c:ptCount val="1"/>
                <c:pt idx="0">
                  <c:v>Kow  s05o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sądu'!$H$69:$J$69</c:f>
              <c:numCache>
                <c:formatCode>#,##0</c:formatCode>
                <c:ptCount val="3"/>
                <c:pt idx="0">
                  <c:v>112675</c:v>
                </c:pt>
                <c:pt idx="1">
                  <c:v>110943</c:v>
                </c:pt>
                <c:pt idx="2">
                  <c:v>17549</c:v>
                </c:pt>
              </c:numCache>
            </c:numRef>
          </c:val>
        </c:ser>
        <c:ser>
          <c:idx val="48"/>
          <c:order val="48"/>
          <c:tx>
            <c:strRef>
              <c:f>'Wybór sądu'!$G$70</c:f>
              <c:strCache>
                <c:ptCount val="1"/>
                <c:pt idx="0">
                  <c:v>Pen  s05o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sądu'!$H$70:$J$70</c:f>
              <c:numCache>
                <c:formatCode>#,##0</c:formatCode>
                <c:ptCount val="3"/>
                <c:pt idx="0">
                  <c:v>26062</c:v>
                </c:pt>
                <c:pt idx="1">
                  <c:v>25788</c:v>
                </c:pt>
                <c:pt idx="2">
                  <c:v>1136</c:v>
                </c:pt>
              </c:numCache>
            </c:numRef>
          </c:val>
        </c:ser>
        <c:ser>
          <c:idx val="49"/>
          <c:order val="49"/>
          <c:tx>
            <c:strRef>
              <c:f>'Wybór sądu'!$G$71</c:f>
              <c:strCache>
                <c:ptCount val="1"/>
                <c:pt idx="0">
                  <c:v>Kp  s05o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sądu'!$H$71:$J$71</c:f>
              <c:numCache>
                <c:formatCode>#,##0</c:formatCode>
                <c:ptCount val="3"/>
                <c:pt idx="0">
                  <c:v>26660</c:v>
                </c:pt>
                <c:pt idx="1">
                  <c:v>25964</c:v>
                </c:pt>
                <c:pt idx="2">
                  <c:v>1534</c:v>
                </c:pt>
              </c:numCache>
            </c:numRef>
          </c:val>
        </c:ser>
        <c:ser>
          <c:idx val="50"/>
          <c:order val="50"/>
          <c:tx>
            <c:strRef>
              <c:f>'Wybór sądu'!$G$72</c:f>
              <c:strCache>
                <c:ptCount val="1"/>
                <c:pt idx="0">
                  <c:v>Kop  s05o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sądu'!$H$72:$J$72</c:f>
              <c:numCache>
                <c:formatCode>#,##0</c:formatCode>
                <c:ptCount val="3"/>
                <c:pt idx="0">
                  <c:v>3753</c:v>
                </c:pt>
                <c:pt idx="1">
                  <c:v>3683</c:v>
                </c:pt>
                <c:pt idx="2">
                  <c:v>535</c:v>
                </c:pt>
              </c:numCache>
            </c:numRef>
          </c:val>
        </c:ser>
        <c:ser>
          <c:idx val="51"/>
          <c:order val="51"/>
          <c:tx>
            <c:strRef>
              <c:f>'Wybór sądu'!$G$73</c:f>
              <c:strCache>
                <c:ptCount val="1"/>
                <c:pt idx="0">
                  <c:v>Ka  s05o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sądu'!$H$73:$J$73</c:f>
              <c:numCache>
                <c:formatCode>#,##0</c:formatCode>
                <c:ptCount val="3"/>
                <c:pt idx="0">
                  <c:v>39472</c:v>
                </c:pt>
                <c:pt idx="1">
                  <c:v>36295</c:v>
                </c:pt>
                <c:pt idx="2">
                  <c:v>11937</c:v>
                </c:pt>
              </c:numCache>
            </c:numRef>
          </c:val>
        </c:ser>
        <c:ser>
          <c:idx val="52"/>
          <c:order val="52"/>
          <c:tx>
            <c:strRef>
              <c:f>'Wybór sądu'!$G$74</c:f>
              <c:strCache>
                <c:ptCount val="1"/>
                <c:pt idx="0">
                  <c:v>Kz  s05o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sądu'!$H$74:$J$74</c:f>
              <c:numCache>
                <c:formatCode>#,##0</c:formatCode>
                <c:ptCount val="3"/>
                <c:pt idx="0">
                  <c:v>24945</c:v>
                </c:pt>
                <c:pt idx="1">
                  <c:v>24832</c:v>
                </c:pt>
                <c:pt idx="2">
                  <c:v>1875</c:v>
                </c:pt>
              </c:numCache>
            </c:numRef>
          </c:val>
        </c:ser>
        <c:ser>
          <c:idx val="53"/>
          <c:order val="53"/>
          <c:tx>
            <c:strRef>
              <c:f>'Wybór sądu'!$G$75</c:f>
              <c:strCache>
                <c:ptCount val="1"/>
                <c:pt idx="0">
                  <c:v>Kzw  s05o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sądu'!$H$75:$J$75</c:f>
              <c:numCache>
                <c:formatCode>#,##0</c:formatCode>
                <c:ptCount val="3"/>
                <c:pt idx="0">
                  <c:v>27429</c:v>
                </c:pt>
                <c:pt idx="1">
                  <c:v>27751</c:v>
                </c:pt>
                <c:pt idx="2">
                  <c:v>3848</c:v>
                </c:pt>
              </c:numCache>
            </c:numRef>
          </c:val>
        </c:ser>
        <c:ser>
          <c:idx val="54"/>
          <c:order val="54"/>
          <c:tx>
            <c:strRef>
              <c:f>'Wybór sądu'!$G$76</c:f>
              <c:strCache>
                <c:ptCount val="1"/>
                <c:pt idx="0">
                  <c:v>Ko  s05o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sądu'!$H$76:$J$76</c:f>
              <c:numCache>
                <c:formatCode>#,##0</c:formatCode>
                <c:ptCount val="3"/>
                <c:pt idx="0">
                  <c:v>28112</c:v>
                </c:pt>
                <c:pt idx="1">
                  <c:v>27340</c:v>
                </c:pt>
                <c:pt idx="2">
                  <c:v>3825</c:v>
                </c:pt>
              </c:numCache>
            </c:numRef>
          </c:val>
        </c:ser>
        <c:ser>
          <c:idx val="55"/>
          <c:order val="55"/>
          <c:tx>
            <c:strRef>
              <c:f>'Wybór sądu'!$G$77</c:f>
              <c:strCache>
                <c:ptCount val="1"/>
                <c:pt idx="0">
                  <c:v>WKK  s05o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sądu'!$H$77:$J$77</c:f>
              <c:numCache>
                <c:formatCode>#,##0</c:formatCode>
                <c:ptCount val="3"/>
                <c:pt idx="0">
                  <c:v>953</c:v>
                </c:pt>
                <c:pt idx="1">
                  <c:v>937</c:v>
                </c:pt>
                <c:pt idx="2">
                  <c:v>289</c:v>
                </c:pt>
              </c:numCache>
            </c:numRef>
          </c:val>
        </c:ser>
        <c:ser>
          <c:idx val="56"/>
          <c:order val="56"/>
          <c:tx>
            <c:strRef>
              <c:f>'Wybór sądu'!$G$78</c:f>
              <c:strCache>
                <c:ptCount val="1"/>
                <c:pt idx="0">
                  <c:v>S  s05o Wiersz 14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sądu'!$H$78:$J$78</c:f>
              <c:numCache>
                <c:formatCode>#,##0</c:formatCode>
                <c:ptCount val="3"/>
                <c:pt idx="0">
                  <c:v>1540</c:v>
                </c:pt>
                <c:pt idx="1">
                  <c:v>1428</c:v>
                </c:pt>
                <c:pt idx="2">
                  <c:v>241</c:v>
                </c:pt>
              </c:numCache>
            </c:numRef>
          </c:val>
        </c:ser>
        <c:ser>
          <c:idx val="57"/>
          <c:order val="57"/>
          <c:tx>
            <c:strRef>
              <c:f>'Wybór sądu'!$G$79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sądu'!$H$79:$J$79</c:f>
              <c:numCache>
                <c:formatCode>#,##0</c:formatCode>
                <c:ptCount val="3"/>
                <c:pt idx="0">
                  <c:v>244433</c:v>
                </c:pt>
                <c:pt idx="1">
                  <c:v>224163</c:v>
                </c:pt>
                <c:pt idx="2">
                  <c:v>134969</c:v>
                </c:pt>
              </c:numCache>
            </c:numRef>
          </c:val>
        </c:ser>
        <c:ser>
          <c:idx val="58"/>
          <c:order val="58"/>
          <c:tx>
            <c:strRef>
              <c:f>'Wybór sądu'!$G$80</c:f>
              <c:strCache>
                <c:ptCount val="1"/>
                <c:pt idx="0">
                  <c:v>C  s01o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sądu'!$H$80:$J$80</c:f>
              <c:numCache>
                <c:formatCode>#,##0</c:formatCode>
                <c:ptCount val="3"/>
                <c:pt idx="0">
                  <c:v>107014</c:v>
                </c:pt>
                <c:pt idx="1">
                  <c:v>97675</c:v>
                </c:pt>
                <c:pt idx="2">
                  <c:v>94417</c:v>
                </c:pt>
              </c:numCache>
            </c:numRef>
          </c:val>
        </c:ser>
        <c:ser>
          <c:idx val="59"/>
          <c:order val="59"/>
          <c:tx>
            <c:strRef>
              <c:f>'Wybór sądu'!$G$81</c:f>
              <c:strCache>
                <c:ptCount val="1"/>
                <c:pt idx="0">
                  <c:v>CG-G  s01o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sądu'!$H$81:$J$81</c:f>
              <c:numCache>
                <c:formatCode>#,##0</c:formatCode>
                <c:ptCount val="3"/>
                <c:pt idx="0">
                  <c:v>150</c:v>
                </c:pt>
                <c:pt idx="1">
                  <c:v>74</c:v>
                </c:pt>
                <c:pt idx="2">
                  <c:v>232</c:v>
                </c:pt>
              </c:numCache>
            </c:numRef>
          </c:val>
        </c:ser>
        <c:ser>
          <c:idx val="60"/>
          <c:order val="60"/>
          <c:tx>
            <c:strRef>
              <c:f>'Wybór sądu'!$G$82</c:f>
              <c:strCache>
                <c:ptCount val="1"/>
                <c:pt idx="0">
                  <c:v>Ns  s01o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sądu'!$H$82:$J$82</c:f>
              <c:numCache>
                <c:formatCode>#,##0</c:formatCode>
                <c:ptCount val="3"/>
                <c:pt idx="0">
                  <c:v>11758</c:v>
                </c:pt>
                <c:pt idx="1">
                  <c:v>10639</c:v>
                </c:pt>
                <c:pt idx="2">
                  <c:v>6623</c:v>
                </c:pt>
              </c:numCache>
            </c:numRef>
          </c:val>
        </c:ser>
        <c:ser>
          <c:idx val="61"/>
          <c:order val="61"/>
          <c:tx>
            <c:strRef>
              <c:f>'Wybór sądu'!$G$83</c:f>
              <c:strCache>
                <c:ptCount val="1"/>
                <c:pt idx="0">
                  <c:v>rejestrowe  s01o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sądu'!$H$83:$J$83</c:f>
              <c:numCache>
                <c:formatCode>#,##0</c:formatCode>
                <c:ptCount val="3"/>
                <c:pt idx="0">
                  <c:v>6423</c:v>
                </c:pt>
                <c:pt idx="1">
                  <c:v>6331</c:v>
                </c:pt>
                <c:pt idx="2">
                  <c:v>435</c:v>
                </c:pt>
              </c:numCache>
            </c:numRef>
          </c:val>
        </c:ser>
        <c:ser>
          <c:idx val="62"/>
          <c:order val="62"/>
          <c:tx>
            <c:strRef>
              <c:f>'Wybór sądu'!$G$84</c:f>
              <c:strCache>
                <c:ptCount val="1"/>
                <c:pt idx="0">
                  <c:v>Prasa  s01o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sądu'!$H$84:$J$84</c:f>
              <c:numCache>
                <c:formatCode>#,##0</c:formatCode>
                <c:ptCount val="3"/>
                <c:pt idx="0">
                  <c:v>3800</c:v>
                </c:pt>
                <c:pt idx="1">
                  <c:v>3726</c:v>
                </c:pt>
                <c:pt idx="2">
                  <c:v>300</c:v>
                </c:pt>
              </c:numCache>
            </c:numRef>
          </c:val>
        </c:ser>
        <c:ser>
          <c:idx val="63"/>
          <c:order val="63"/>
          <c:tx>
            <c:strRef>
              <c:f>'Wybór sądu'!$G$85</c:f>
              <c:strCache>
                <c:ptCount val="1"/>
                <c:pt idx="0">
                  <c:v>Partie  s01o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sądu'!$H$85:$J$85</c:f>
              <c:numCache>
                <c:formatCode>#,##0</c:formatCode>
                <c:ptCount val="3"/>
                <c:pt idx="0">
                  <c:v>56</c:v>
                </c:pt>
                <c:pt idx="1">
                  <c:v>72</c:v>
                </c:pt>
                <c:pt idx="2">
                  <c:v>9</c:v>
                </c:pt>
              </c:numCache>
            </c:numRef>
          </c:val>
        </c:ser>
        <c:ser>
          <c:idx val="64"/>
          <c:order val="64"/>
          <c:tx>
            <c:strRef>
              <c:f>'Wybór sądu'!$G$86</c:f>
              <c:strCache>
                <c:ptCount val="1"/>
                <c:pt idx="0">
                  <c:v>FE  s01o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sądu'!$H$86:$J$86</c:f>
              <c:numCache>
                <c:formatCode>#,##0</c:formatCode>
                <c:ptCount val="3"/>
                <c:pt idx="0">
                  <c:v>53</c:v>
                </c:pt>
                <c:pt idx="1">
                  <c:v>52</c:v>
                </c:pt>
                <c:pt idx="2">
                  <c:v>3</c:v>
                </c:pt>
              </c:numCache>
            </c:numRef>
          </c:val>
        </c:ser>
        <c:ser>
          <c:idx val="65"/>
          <c:order val="65"/>
          <c:tx>
            <c:strRef>
              <c:f>'Wybór sądu'!$G$87</c:f>
              <c:strCache>
                <c:ptCount val="1"/>
                <c:pt idx="0">
                  <c:v>FI  s01o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sądu'!$H$87:$J$87</c:f>
              <c:numCache>
                <c:formatCode>#,##0</c:formatCode>
                <c:ptCount val="3"/>
                <c:pt idx="0">
                  <c:v>2514</c:v>
                </c:pt>
                <c:pt idx="1">
                  <c:v>2481</c:v>
                </c:pt>
                <c:pt idx="2">
                  <c:v>123</c:v>
                </c:pt>
              </c:numCache>
            </c:numRef>
          </c:val>
        </c:ser>
        <c:ser>
          <c:idx val="66"/>
          <c:order val="66"/>
          <c:tx>
            <c:strRef>
              <c:f>'Wybór sądu'!$G$88</c:f>
              <c:strCache>
                <c:ptCount val="1"/>
                <c:pt idx="0">
                  <c:v>Nc  s01o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sądu'!$H$88:$J$88</c:f>
              <c:numCache>
                <c:formatCode>#,##0</c:formatCode>
                <c:ptCount val="3"/>
                <c:pt idx="0">
                  <c:v>10158</c:v>
                </c:pt>
                <c:pt idx="1">
                  <c:v>11365</c:v>
                </c:pt>
                <c:pt idx="2">
                  <c:v>1186</c:v>
                </c:pt>
              </c:numCache>
            </c:numRef>
          </c:val>
        </c:ser>
        <c:ser>
          <c:idx val="67"/>
          <c:order val="67"/>
          <c:tx>
            <c:strRef>
              <c:f>'Wybór sądu'!$G$89</c:f>
              <c:strCache>
                <c:ptCount val="1"/>
                <c:pt idx="0">
                  <c:v>Co I  s01o Wiersz 12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sądu'!$H$89:$J$89</c:f>
              <c:numCache>
                <c:formatCode>#,##0</c:formatCode>
                <c:ptCount val="3"/>
                <c:pt idx="0">
                  <c:v>10029</c:v>
                </c:pt>
                <c:pt idx="1">
                  <c:v>9719</c:v>
                </c:pt>
                <c:pt idx="2">
                  <c:v>2094</c:v>
                </c:pt>
              </c:numCache>
            </c:numRef>
          </c:val>
        </c:ser>
        <c:ser>
          <c:idx val="68"/>
          <c:order val="68"/>
          <c:tx>
            <c:strRef>
              <c:f>'Wybór sądu'!$G$90</c:f>
              <c:strCache>
                <c:ptCount val="1"/>
                <c:pt idx="0">
                  <c:v>WSC I  s01o Wiersz 15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sądu'!$H$90:$J$90</c:f>
              <c:numCache>
                <c:formatCode>#,##0</c:formatCode>
                <c:ptCount val="3"/>
                <c:pt idx="0">
                  <c:v>19</c:v>
                </c:pt>
                <c:pt idx="1">
                  <c:v>18</c:v>
                </c:pt>
                <c:pt idx="2">
                  <c:v>3</c:v>
                </c:pt>
              </c:numCache>
            </c:numRef>
          </c:val>
        </c:ser>
        <c:ser>
          <c:idx val="69"/>
          <c:order val="69"/>
          <c:tx>
            <c:strRef>
              <c:f>'Wybór sądu'!$G$91</c:f>
              <c:strCache>
                <c:ptCount val="1"/>
                <c:pt idx="0">
                  <c:v>Ca  s01o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sądu'!$H$91:$J$91</c:f>
              <c:numCache>
                <c:formatCode>#,##0</c:formatCode>
                <c:ptCount val="3"/>
                <c:pt idx="0">
                  <c:v>43689</c:v>
                </c:pt>
                <c:pt idx="1">
                  <c:v>37152</c:v>
                </c:pt>
                <c:pt idx="2">
                  <c:v>20128</c:v>
                </c:pt>
              </c:numCache>
            </c:numRef>
          </c:val>
        </c:ser>
        <c:ser>
          <c:idx val="70"/>
          <c:order val="70"/>
          <c:tx>
            <c:strRef>
              <c:f>'Wybór sądu'!$G$92</c:f>
              <c:strCache>
                <c:ptCount val="1"/>
                <c:pt idx="0">
                  <c:v>Cz  s01o Wiersz 11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sądu'!$H$92:$J$92</c:f>
              <c:numCache>
                <c:formatCode>#,##0</c:formatCode>
                <c:ptCount val="3"/>
                <c:pt idx="0">
                  <c:v>49064</c:v>
                </c:pt>
                <c:pt idx="1">
                  <c:v>45373</c:v>
                </c:pt>
                <c:pt idx="2">
                  <c:v>8794</c:v>
                </c:pt>
              </c:numCache>
            </c:numRef>
          </c:val>
        </c:ser>
        <c:ser>
          <c:idx val="71"/>
          <c:order val="71"/>
          <c:tx>
            <c:strRef>
              <c:f>'Wybór sądu'!$G$93</c:f>
              <c:strCache>
                <c:ptCount val="1"/>
                <c:pt idx="0">
                  <c:v>Co II  s01o Wiersz 13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sądu'!$H$93:$J$93</c:f>
              <c:numCache>
                <c:formatCode>#,##0</c:formatCode>
                <c:ptCount val="3"/>
                <c:pt idx="0">
                  <c:v>330</c:v>
                </c:pt>
                <c:pt idx="1">
                  <c:v>331</c:v>
                </c:pt>
                <c:pt idx="2">
                  <c:v>26</c:v>
                </c:pt>
              </c:numCache>
            </c:numRef>
          </c:val>
        </c:ser>
        <c:ser>
          <c:idx val="72"/>
          <c:order val="72"/>
          <c:tx>
            <c:strRef>
              <c:f>'Wybór sądu'!$G$94</c:f>
              <c:strCache>
                <c:ptCount val="1"/>
                <c:pt idx="0">
                  <c:v>WSC  s01o Wiersz 14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sądu'!$H$94:$J$94</c:f>
              <c:numCache>
                <c:formatCode>#,##0</c:formatCode>
                <c:ptCount val="3"/>
                <c:pt idx="0">
                  <c:v>1144</c:v>
                </c:pt>
                <c:pt idx="1">
                  <c:v>1079</c:v>
                </c:pt>
                <c:pt idx="2">
                  <c:v>284</c:v>
                </c:pt>
              </c:numCache>
            </c:numRef>
          </c:val>
        </c:ser>
        <c:ser>
          <c:idx val="73"/>
          <c:order val="73"/>
          <c:tx>
            <c:strRef>
              <c:f>'Wybór sądu'!$G$95</c:f>
              <c:strCache>
                <c:ptCount val="1"/>
                <c:pt idx="0">
                  <c:v>WSC II  s01o Wiersz 16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sądu'!$H$95:$J$95</c:f>
              <c:numCache>
                <c:formatCode>#,##0</c:formatCode>
                <c:ptCount val="3"/>
                <c:pt idx="0">
                  <c:v>193</c:v>
                </c:pt>
                <c:pt idx="1">
                  <c:v>194</c:v>
                </c:pt>
                <c:pt idx="2">
                  <c:v>54</c:v>
                </c:pt>
              </c:numCache>
            </c:numRef>
          </c:val>
        </c:ser>
        <c:ser>
          <c:idx val="74"/>
          <c:order val="74"/>
          <c:tx>
            <c:strRef>
              <c:f>'Wybór sądu'!$G$96</c:f>
              <c:strCache>
                <c:ptCount val="1"/>
                <c:pt idx="0">
                  <c:v>S  s01o Wiersz 17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sądu'!$H$96:$J$96</c:f>
              <c:numCache>
                <c:formatCode>#,##0</c:formatCode>
                <c:ptCount val="3"/>
                <c:pt idx="0">
                  <c:v>4462</c:v>
                </c:pt>
                <c:pt idx="1">
                  <c:v>4213</c:v>
                </c:pt>
                <c:pt idx="2">
                  <c:v>693</c:v>
                </c:pt>
              </c:numCache>
            </c:numRef>
          </c:val>
        </c:ser>
        <c:ser>
          <c:idx val="75"/>
          <c:order val="75"/>
          <c:tx>
            <c:strRef>
              <c:f>'Wybór sądu'!$G$97</c:f>
              <c:strCache>
                <c:ptCount val="1"/>
                <c:pt idx="0">
                  <c:v>Sprawy z zakresu prawa pracy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sądu'!$H$97:$J$97</c:f>
              <c:numCache>
                <c:formatCode>#,##0</c:formatCode>
                <c:ptCount val="3"/>
                <c:pt idx="0">
                  <c:v>12237</c:v>
                </c:pt>
                <c:pt idx="1">
                  <c:v>10899</c:v>
                </c:pt>
                <c:pt idx="2">
                  <c:v>4783</c:v>
                </c:pt>
              </c:numCache>
            </c:numRef>
          </c:val>
        </c:ser>
        <c:ser>
          <c:idx val="76"/>
          <c:order val="76"/>
          <c:tx>
            <c:strRef>
              <c:f>'Wybór sądu'!$G$98</c:f>
              <c:strCache>
                <c:ptCount val="1"/>
                <c:pt idx="0">
                  <c:v>P  s11o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sądu'!$H$98:$J$98</c:f>
              <c:numCache>
                <c:formatCode>#,##0</c:formatCode>
                <c:ptCount val="3"/>
                <c:pt idx="0">
                  <c:v>1558</c:v>
                </c:pt>
                <c:pt idx="1">
                  <c:v>1513</c:v>
                </c:pt>
                <c:pt idx="2">
                  <c:v>1510</c:v>
                </c:pt>
              </c:numCache>
            </c:numRef>
          </c:val>
        </c:ser>
        <c:ser>
          <c:idx val="77"/>
          <c:order val="77"/>
          <c:tx>
            <c:strRef>
              <c:f>'Wybór sądu'!$G$99</c:f>
              <c:strCache>
                <c:ptCount val="1"/>
                <c:pt idx="0">
                  <c:v>Np  s11o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sądu'!$H$99:$J$99</c:f>
              <c:numCache>
                <c:formatCode>#,##0</c:formatCode>
                <c:ptCount val="3"/>
                <c:pt idx="0">
                  <c:v>64</c:v>
                </c:pt>
                <c:pt idx="1">
                  <c:v>62</c:v>
                </c:pt>
                <c:pt idx="2">
                  <c:v>13</c:v>
                </c:pt>
              </c:numCache>
            </c:numRef>
          </c:val>
        </c:ser>
        <c:ser>
          <c:idx val="78"/>
          <c:order val="78"/>
          <c:tx>
            <c:strRef>
              <c:f>'Wybór sądu'!$G$100</c:f>
              <c:strCache>
                <c:ptCount val="1"/>
                <c:pt idx="0">
                  <c:v>Po I  s11o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sądu'!$H$100:$J$100</c:f>
              <c:numCache>
                <c:formatCode>#,##0</c:formatCode>
                <c:ptCount val="3"/>
                <c:pt idx="0">
                  <c:v>561</c:v>
                </c:pt>
                <c:pt idx="1">
                  <c:v>472</c:v>
                </c:pt>
                <c:pt idx="2">
                  <c:v>117</c:v>
                </c:pt>
              </c:numCache>
            </c:numRef>
          </c:val>
        </c:ser>
        <c:ser>
          <c:idx val="79"/>
          <c:order val="79"/>
          <c:tx>
            <c:strRef>
              <c:f>'Wybór sądu'!$G$101</c:f>
              <c:strCache>
                <c:ptCount val="1"/>
                <c:pt idx="0">
                  <c:v>Kas-z  s11o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sądu'!$H$101:$J$101</c:f>
              <c:numCache>
                <c:formatCode>#,##0</c:formatCode>
                <c:ptCount val="3"/>
                <c:pt idx="0">
                  <c:v>4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</c:ser>
        <c:ser>
          <c:idx val="80"/>
          <c:order val="80"/>
          <c:tx>
            <c:strRef>
              <c:f>'Wybór sądu'!$G$102</c:f>
              <c:strCache>
                <c:ptCount val="1"/>
                <c:pt idx="0">
                  <c:v>WSC I  s11o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sądu'!$H$102:$J$102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81"/>
          <c:order val="81"/>
          <c:tx>
            <c:strRef>
              <c:f>'Wybór sądu'!$G$103</c:f>
              <c:strCache>
                <c:ptCount val="1"/>
                <c:pt idx="0">
                  <c:v>Pa  s11o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sądu'!$H$103:$J$103</c:f>
              <c:numCache>
                <c:formatCode>#,##0</c:formatCode>
                <c:ptCount val="3"/>
                <c:pt idx="0">
                  <c:v>6866</c:v>
                </c:pt>
                <c:pt idx="1">
                  <c:v>5832</c:v>
                </c:pt>
                <c:pt idx="2">
                  <c:v>2710</c:v>
                </c:pt>
              </c:numCache>
            </c:numRef>
          </c:val>
        </c:ser>
        <c:ser>
          <c:idx val="82"/>
          <c:order val="82"/>
          <c:tx>
            <c:strRef>
              <c:f>'Wybór sądu'!$G$104</c:f>
              <c:strCache>
                <c:ptCount val="1"/>
                <c:pt idx="0">
                  <c:v>Pz  s11o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sądu'!$H$104:$J$104</c:f>
              <c:numCache>
                <c:formatCode>#,##0</c:formatCode>
                <c:ptCount val="3"/>
                <c:pt idx="0">
                  <c:v>2382</c:v>
                </c:pt>
                <c:pt idx="1">
                  <c:v>2232</c:v>
                </c:pt>
                <c:pt idx="2">
                  <c:v>319</c:v>
                </c:pt>
              </c:numCache>
            </c:numRef>
          </c:val>
        </c:ser>
        <c:ser>
          <c:idx val="83"/>
          <c:order val="83"/>
          <c:tx>
            <c:strRef>
              <c:f>'Wybór sądu'!$G$105</c:f>
              <c:strCache>
                <c:ptCount val="1"/>
                <c:pt idx="0">
                  <c:v>Po II  s11o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sądu'!$H$105:$J$105</c:f>
              <c:numCache>
                <c:formatCode>#,##0</c:formatCode>
                <c:ptCount val="3"/>
                <c:pt idx="0">
                  <c:v>53</c:v>
                </c:pt>
                <c:pt idx="1">
                  <c:v>54</c:v>
                </c:pt>
                <c:pt idx="2">
                  <c:v>2</c:v>
                </c:pt>
              </c:numCache>
            </c:numRef>
          </c:val>
        </c:ser>
        <c:ser>
          <c:idx val="84"/>
          <c:order val="84"/>
          <c:tx>
            <c:strRef>
              <c:f>'Wybór sądu'!$G$106</c:f>
              <c:strCache>
                <c:ptCount val="1"/>
                <c:pt idx="0">
                  <c:v>WSC  s11o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sądu'!$H$106:$J$106</c:f>
              <c:numCache>
                <c:formatCode>#,##0</c:formatCode>
                <c:ptCount val="3"/>
                <c:pt idx="0">
                  <c:v>611</c:v>
                </c:pt>
                <c:pt idx="1">
                  <c:v>595</c:v>
                </c:pt>
                <c:pt idx="2">
                  <c:v>102</c:v>
                </c:pt>
              </c:numCache>
            </c:numRef>
          </c:val>
        </c:ser>
        <c:ser>
          <c:idx val="85"/>
          <c:order val="85"/>
          <c:tx>
            <c:strRef>
              <c:f>'Wybór sądu'!$G$107</c:f>
              <c:strCache>
                <c:ptCount val="1"/>
                <c:pt idx="0">
                  <c:v>WSC II  s11o Wiersz 11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sądu'!$H$107:$J$107</c:f>
              <c:numCache>
                <c:formatCode>#,##0</c:formatCode>
                <c:ptCount val="3"/>
                <c:pt idx="0">
                  <c:v>30</c:v>
                </c:pt>
                <c:pt idx="1">
                  <c:v>27</c:v>
                </c:pt>
                <c:pt idx="2">
                  <c:v>5</c:v>
                </c:pt>
              </c:numCache>
            </c:numRef>
          </c:val>
        </c:ser>
        <c:ser>
          <c:idx val="86"/>
          <c:order val="86"/>
          <c:tx>
            <c:strRef>
              <c:f>'Wybór sądu'!$G$108</c:f>
              <c:strCache>
                <c:ptCount val="1"/>
                <c:pt idx="0">
                  <c:v>S  s11o Wiersz 12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sądu'!$H$108:$J$108</c:f>
              <c:numCache>
                <c:formatCode>#,##0</c:formatCode>
                <c:ptCount val="3"/>
                <c:pt idx="0">
                  <c:v>108</c:v>
                </c:pt>
                <c:pt idx="1">
                  <c:v>109</c:v>
                </c:pt>
                <c:pt idx="2">
                  <c:v>4</c:v>
                </c:pt>
              </c:numCache>
            </c:numRef>
          </c:val>
        </c:ser>
        <c:ser>
          <c:idx val="87"/>
          <c:order val="87"/>
          <c:tx>
            <c:strRef>
              <c:f>'Wybór sądu'!$G$109</c:f>
              <c:strCache>
                <c:ptCount val="1"/>
                <c:pt idx="0">
                  <c:v>Sprawy z zakresu ubezpiecze społ.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sądu'!$H$109:$J$109</c:f>
              <c:numCache>
                <c:formatCode>#,##0</c:formatCode>
                <c:ptCount val="3"/>
                <c:pt idx="0">
                  <c:v>124911</c:v>
                </c:pt>
                <c:pt idx="1">
                  <c:v>105634</c:v>
                </c:pt>
                <c:pt idx="2">
                  <c:v>84314</c:v>
                </c:pt>
              </c:numCache>
            </c:numRef>
          </c:val>
        </c:ser>
        <c:ser>
          <c:idx val="88"/>
          <c:order val="88"/>
          <c:tx>
            <c:strRef>
              <c:f>'Wybór sądu'!$G$110</c:f>
              <c:strCache>
                <c:ptCount val="1"/>
                <c:pt idx="0">
                  <c:v>U  s11o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sądu'!$H$110:$J$110</c:f>
              <c:numCache>
                <c:formatCode>#,##0</c:formatCode>
                <c:ptCount val="3"/>
                <c:pt idx="0">
                  <c:v>118186</c:v>
                </c:pt>
                <c:pt idx="1">
                  <c:v>99284</c:v>
                </c:pt>
                <c:pt idx="2">
                  <c:v>82308</c:v>
                </c:pt>
              </c:numCache>
            </c:numRef>
          </c:val>
        </c:ser>
        <c:ser>
          <c:idx val="89"/>
          <c:order val="89"/>
          <c:tx>
            <c:strRef>
              <c:f>'Wybór sądu'!$G$111</c:f>
              <c:strCache>
                <c:ptCount val="1"/>
                <c:pt idx="0">
                  <c:v>Uo I  s11o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sądu'!$H$111:$J$111</c:f>
              <c:numCache>
                <c:formatCode>#,##0</c:formatCode>
                <c:ptCount val="3"/>
                <c:pt idx="0">
                  <c:v>4603</c:v>
                </c:pt>
                <c:pt idx="1">
                  <c:v>4500</c:v>
                </c:pt>
                <c:pt idx="2">
                  <c:v>1256</c:v>
                </c:pt>
              </c:numCache>
            </c:numRef>
          </c:val>
        </c:ser>
        <c:ser>
          <c:idx val="90"/>
          <c:order val="90"/>
          <c:tx>
            <c:strRef>
              <c:f>'Wybór sądu'!$G$112</c:f>
              <c:strCache>
                <c:ptCount val="1"/>
                <c:pt idx="0">
                  <c:v>WSC I  s11o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sądu'!$H$112:$J$112</c:f>
              <c:numCache>
                <c:formatCode>#,##0</c:formatCode>
                <c:ptCount val="3"/>
                <c:pt idx="0">
                  <c:v>6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</c:ser>
        <c:ser>
          <c:idx val="91"/>
          <c:order val="91"/>
          <c:tx>
            <c:strRef>
              <c:f>'Wybór sądu'!$G$113</c:f>
              <c:strCache>
                <c:ptCount val="1"/>
                <c:pt idx="0">
                  <c:v>Ua  s11o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sądu'!$H$113:$J$113</c:f>
              <c:numCache>
                <c:formatCode>#,##0</c:formatCode>
                <c:ptCount val="3"/>
                <c:pt idx="0">
                  <c:v>1753</c:v>
                </c:pt>
                <c:pt idx="1">
                  <c:v>1496</c:v>
                </c:pt>
                <c:pt idx="2">
                  <c:v>705</c:v>
                </c:pt>
              </c:numCache>
            </c:numRef>
          </c:val>
        </c:ser>
        <c:ser>
          <c:idx val="92"/>
          <c:order val="92"/>
          <c:tx>
            <c:strRef>
              <c:f>'Wybór sądu'!$G$114</c:f>
              <c:strCache>
                <c:ptCount val="1"/>
                <c:pt idx="0">
                  <c:v>Uz  s11o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sądu'!$H$114:$J$114</c:f>
              <c:numCache>
                <c:formatCode>#,##0</c:formatCode>
                <c:ptCount val="3"/>
                <c:pt idx="0">
                  <c:v>280</c:v>
                </c:pt>
                <c:pt idx="1">
                  <c:v>268</c:v>
                </c:pt>
                <c:pt idx="2">
                  <c:v>28</c:v>
                </c:pt>
              </c:numCache>
            </c:numRef>
          </c:val>
        </c:ser>
        <c:ser>
          <c:idx val="93"/>
          <c:order val="93"/>
          <c:tx>
            <c:strRef>
              <c:f>'Wybór sądu'!$G$115</c:f>
              <c:strCache>
                <c:ptCount val="1"/>
                <c:pt idx="0">
                  <c:v>Uo II  s11o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sądu'!$H$115:$J$115</c:f>
              <c:numCache>
                <c:formatCode>#,##0</c:formatCode>
                <c:ptCount val="3"/>
                <c:pt idx="0">
                  <c:v>6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</c:ser>
        <c:ser>
          <c:idx val="94"/>
          <c:order val="94"/>
          <c:tx>
            <c:strRef>
              <c:f>'Wybór sądu'!$G$116</c:f>
              <c:strCache>
                <c:ptCount val="1"/>
                <c:pt idx="0">
                  <c:v>WSC  s11o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sądu'!$H$116:$J$116</c:f>
              <c:numCache>
                <c:formatCode>#,##0</c:formatCode>
                <c:ptCount val="3"/>
                <c:pt idx="0">
                  <c:v>57</c:v>
                </c:pt>
                <c:pt idx="1">
                  <c:v>55</c:v>
                </c:pt>
                <c:pt idx="2">
                  <c:v>13</c:v>
                </c:pt>
              </c:numCache>
            </c:numRef>
          </c:val>
        </c:ser>
        <c:ser>
          <c:idx val="95"/>
          <c:order val="95"/>
          <c:tx>
            <c:strRef>
              <c:f>'Wybór sądu'!$G$117</c:f>
              <c:strCache>
                <c:ptCount val="1"/>
                <c:pt idx="0">
                  <c:v>WSC II  s11o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sądu'!$H$117:$J$117</c:f>
              <c:numCache>
                <c:formatCode>#,##0</c:formatCode>
                <c:ptCount val="3"/>
                <c:pt idx="0">
                  <c:v>2</c:v>
                </c:pt>
                <c:pt idx="1">
                  <c:v>4</c:v>
                </c:pt>
                <c:pt idx="2" formatCode="#,##0;\-\ #,##0">
                  <c:v>0</c:v>
                </c:pt>
              </c:numCache>
            </c:numRef>
          </c:val>
        </c:ser>
        <c:ser>
          <c:idx val="96"/>
          <c:order val="96"/>
          <c:tx>
            <c:strRef>
              <c:f>'Wybór sądu'!$G$118</c:f>
              <c:strCache>
                <c:ptCount val="1"/>
                <c:pt idx="0">
                  <c:v>S  s11o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sądu'!$H$118:$J$118</c:f>
              <c:numCache>
                <c:formatCode>#,##0</c:formatCode>
                <c:ptCount val="3"/>
                <c:pt idx="0">
                  <c:v>18</c:v>
                </c:pt>
                <c:pt idx="1">
                  <c:v>18</c:v>
                </c:pt>
                <c:pt idx="2">
                  <c:v>1</c:v>
                </c:pt>
              </c:numCache>
            </c:numRef>
          </c:val>
        </c:ser>
        <c:ser>
          <c:idx val="97"/>
          <c:order val="97"/>
          <c:tx>
            <c:strRef>
              <c:f>'Wybór sądu'!$G$119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sądu'!$H$119:$J$119</c:f>
              <c:numCache>
                <c:formatCode>#,##0</c:formatCode>
                <c:ptCount val="3"/>
                <c:pt idx="0">
                  <c:v>46117</c:v>
                </c:pt>
                <c:pt idx="1">
                  <c:v>44414</c:v>
                </c:pt>
                <c:pt idx="2">
                  <c:v>19815</c:v>
                </c:pt>
              </c:numCache>
            </c:numRef>
          </c:val>
        </c:ser>
        <c:ser>
          <c:idx val="98"/>
          <c:order val="98"/>
          <c:tx>
            <c:strRef>
              <c:f>'Wybór sądu'!$G$120</c:f>
              <c:strCache>
                <c:ptCount val="1"/>
                <c:pt idx="0">
                  <c:v>GC  s19o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sądu'!$H$120:$J$120</c:f>
              <c:numCache>
                <c:formatCode>#,##0</c:formatCode>
                <c:ptCount val="3"/>
                <c:pt idx="0">
                  <c:v>12732</c:v>
                </c:pt>
                <c:pt idx="1">
                  <c:v>9799</c:v>
                </c:pt>
                <c:pt idx="2">
                  <c:v>13242</c:v>
                </c:pt>
              </c:numCache>
            </c:numRef>
          </c:val>
        </c:ser>
        <c:ser>
          <c:idx val="99"/>
          <c:order val="99"/>
          <c:tx>
            <c:strRef>
              <c:f>'Wybór sądu'!$G$121</c:f>
              <c:strCache>
                <c:ptCount val="1"/>
                <c:pt idx="0">
                  <c:v>GNs  s19o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sądu'!$H$121:$J$121</c:f>
              <c:numCache>
                <c:formatCode>#,##0</c:formatCode>
                <c:ptCount val="3"/>
                <c:pt idx="0">
                  <c:v>11</c:v>
                </c:pt>
                <c:pt idx="1">
                  <c:v>13</c:v>
                </c:pt>
                <c:pt idx="2">
                  <c:v>2</c:v>
                </c:pt>
              </c:numCache>
            </c:numRef>
          </c:val>
        </c:ser>
        <c:ser>
          <c:idx val="100"/>
          <c:order val="100"/>
          <c:tx>
            <c:strRef>
              <c:f>'Wybór sądu'!$G$122</c:f>
              <c:strCache>
                <c:ptCount val="1"/>
                <c:pt idx="0">
                  <c:v>GNc  s19o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sądu'!$H$122:$J$122</c:f>
              <c:numCache>
                <c:formatCode>#,##0</c:formatCode>
                <c:ptCount val="3"/>
                <c:pt idx="0">
                  <c:v>14548</c:v>
                </c:pt>
                <c:pt idx="1">
                  <c:v>16725</c:v>
                </c:pt>
                <c:pt idx="2">
                  <c:v>1765</c:v>
                </c:pt>
              </c:numCache>
            </c:numRef>
          </c:val>
        </c:ser>
        <c:ser>
          <c:idx val="101"/>
          <c:order val="101"/>
          <c:tx>
            <c:strRef>
              <c:f>'Wybór sądu'!$G$123</c:f>
              <c:strCache>
                <c:ptCount val="1"/>
                <c:pt idx="0">
                  <c:v>U  s19o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sądu'!$H$123:$J$123</c:f>
              <c:numCache>
                <c:formatCode>#,##0</c:formatCode>
                <c:ptCount val="3"/>
                <c:pt idx="0" formatCode="#,##0;\-\ #,##0">
                  <c:v>0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</c:ser>
        <c:ser>
          <c:idx val="102"/>
          <c:order val="102"/>
          <c:tx>
            <c:strRef>
              <c:f>'Wybór sądu'!$G$124</c:f>
              <c:strCache>
                <c:ptCount val="1"/>
                <c:pt idx="0">
                  <c:v>GCo I  s19o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sądu'!$H$124:$J$124</c:f>
              <c:numCache>
                <c:formatCode>#,##0</c:formatCode>
                <c:ptCount val="3"/>
                <c:pt idx="0">
                  <c:v>3304</c:v>
                </c:pt>
                <c:pt idx="1">
                  <c:v>3238</c:v>
                </c:pt>
                <c:pt idx="2">
                  <c:v>487</c:v>
                </c:pt>
              </c:numCache>
            </c:numRef>
          </c:val>
        </c:ser>
        <c:ser>
          <c:idx val="103"/>
          <c:order val="103"/>
          <c:tx>
            <c:strRef>
              <c:f>'Wybór sądu'!$G$125</c:f>
              <c:strCache>
                <c:ptCount val="1"/>
                <c:pt idx="0">
                  <c:v>WSC I  s19o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sądu'!$H$125:$J$125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 formatCode="#,##0">
                  <c:v>1</c:v>
                </c:pt>
              </c:numCache>
            </c:numRef>
          </c:val>
        </c:ser>
        <c:ser>
          <c:idx val="104"/>
          <c:order val="104"/>
          <c:tx>
            <c:strRef>
              <c:f>'Wybór sądu'!$G$126</c:f>
              <c:strCache>
                <c:ptCount val="1"/>
                <c:pt idx="0">
                  <c:v>GCa  s19o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sądu'!$H$126:$J$126</c:f>
              <c:numCache>
                <c:formatCode>#,##0</c:formatCode>
                <c:ptCount val="3"/>
                <c:pt idx="0">
                  <c:v>7796</c:v>
                </c:pt>
                <c:pt idx="1">
                  <c:v>7245</c:v>
                </c:pt>
                <c:pt idx="2">
                  <c:v>3154</c:v>
                </c:pt>
              </c:numCache>
            </c:numRef>
          </c:val>
        </c:ser>
        <c:ser>
          <c:idx val="105"/>
          <c:order val="105"/>
          <c:tx>
            <c:strRef>
              <c:f>'Wybór sądu'!$G$127</c:f>
              <c:strCache>
                <c:ptCount val="1"/>
                <c:pt idx="0">
                  <c:v>GCz  s19o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sądu'!$H$127:$J$127</c:f>
              <c:numCache>
                <c:formatCode>#,##0</c:formatCode>
                <c:ptCount val="3"/>
                <c:pt idx="0">
                  <c:v>7296</c:v>
                </c:pt>
                <c:pt idx="1">
                  <c:v>6967</c:v>
                </c:pt>
                <c:pt idx="2">
                  <c:v>1092</c:v>
                </c:pt>
              </c:numCache>
            </c:numRef>
          </c:val>
        </c:ser>
        <c:ser>
          <c:idx val="106"/>
          <c:order val="106"/>
          <c:tx>
            <c:strRef>
              <c:f>'Wybór sądu'!$G$128</c:f>
              <c:strCache>
                <c:ptCount val="1"/>
                <c:pt idx="0">
                  <c:v>GCo II  s19o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sądu'!$H$128:$J$128</c:f>
              <c:numCache>
                <c:formatCode>#,##0</c:formatCode>
                <c:ptCount val="3"/>
                <c:pt idx="0">
                  <c:v>88</c:v>
                </c:pt>
                <c:pt idx="1">
                  <c:v>78</c:v>
                </c:pt>
                <c:pt idx="2">
                  <c:v>16</c:v>
                </c:pt>
              </c:numCache>
            </c:numRef>
          </c:val>
        </c:ser>
        <c:ser>
          <c:idx val="107"/>
          <c:order val="107"/>
          <c:tx>
            <c:strRef>
              <c:f>'Wybór sądu'!$G$129</c:f>
              <c:strCache>
                <c:ptCount val="1"/>
                <c:pt idx="0">
                  <c:v>WSC  s19o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sądu'!$H$129:$J$129</c:f>
              <c:numCache>
                <c:formatCode>#,##0</c:formatCode>
                <c:ptCount val="3"/>
                <c:pt idx="0">
                  <c:v>81</c:v>
                </c:pt>
                <c:pt idx="1">
                  <c:v>71</c:v>
                </c:pt>
                <c:pt idx="2">
                  <c:v>26</c:v>
                </c:pt>
              </c:numCache>
            </c:numRef>
          </c:val>
        </c:ser>
        <c:ser>
          <c:idx val="108"/>
          <c:order val="108"/>
          <c:tx>
            <c:strRef>
              <c:f>'Wybór sądu'!$G$130</c:f>
              <c:strCache>
                <c:ptCount val="1"/>
                <c:pt idx="0">
                  <c:v>WSC II  s19o Wiersz 11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sądu'!$H$130:$J$130</c:f>
              <c:numCache>
                <c:formatCode>#,##0</c:formatCode>
                <c:ptCount val="3"/>
                <c:pt idx="0">
                  <c:v>34</c:v>
                </c:pt>
                <c:pt idx="1">
                  <c:v>38</c:v>
                </c:pt>
                <c:pt idx="2">
                  <c:v>4</c:v>
                </c:pt>
              </c:numCache>
            </c:numRef>
          </c:val>
        </c:ser>
        <c:ser>
          <c:idx val="109"/>
          <c:order val="109"/>
          <c:tx>
            <c:strRef>
              <c:f>'Wybór sądu'!$G$131</c:f>
              <c:strCache>
                <c:ptCount val="1"/>
                <c:pt idx="0">
                  <c:v>S  s19o Wiersz 12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sądu'!$H$131:$J$131</c:f>
              <c:numCache>
                <c:formatCode>#,##0</c:formatCode>
                <c:ptCount val="3"/>
                <c:pt idx="0">
                  <c:v>227</c:v>
                </c:pt>
                <c:pt idx="1">
                  <c:v>239</c:v>
                </c:pt>
                <c:pt idx="2">
                  <c:v>21</c:v>
                </c:pt>
              </c:numCache>
            </c:numRef>
          </c:val>
        </c:ser>
        <c:ser>
          <c:idx val="110"/>
          <c:order val="110"/>
          <c:tx>
            <c:strRef>
              <c:f>'Wybór sądu'!$G$132</c:f>
              <c:strCache>
                <c:ptCount val="1"/>
                <c:pt idx="0">
                  <c:v>Sprawy w Sądzie Ochrony Konkurencji i Konsumentów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sądu'!$H$132:$J$132</c:f>
              <c:numCache>
                <c:formatCode>#,##0.000</c:formatCode>
                <c:ptCount val="3"/>
                <c:pt idx="0">
                  <c:v>33459</c:v>
                </c:pt>
                <c:pt idx="1">
                  <c:v>11876</c:v>
                </c:pt>
                <c:pt idx="2">
                  <c:v>31639</c:v>
                </c:pt>
              </c:numCache>
            </c:numRef>
          </c:val>
        </c:ser>
        <c:ser>
          <c:idx val="111"/>
          <c:order val="111"/>
          <c:tx>
            <c:strRef>
              <c:f>'Wybór sądu'!$G$133</c:f>
              <c:strCache>
                <c:ptCount val="1"/>
                <c:pt idx="0">
                  <c:v>s19k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sądu'!$H$133:$J$133</c:f>
              <c:numCache>
                <c:formatCode>#,##0</c:formatCode>
                <c:ptCount val="3"/>
                <c:pt idx="0">
                  <c:v>33038</c:v>
                </c:pt>
                <c:pt idx="1">
                  <c:v>11481</c:v>
                </c:pt>
                <c:pt idx="2">
                  <c:v>30786</c:v>
                </c:pt>
              </c:numCache>
            </c:numRef>
          </c:val>
        </c:ser>
        <c:ser>
          <c:idx val="112"/>
          <c:order val="112"/>
          <c:tx>
            <c:strRef>
              <c:f>'Wybór sądu'!$G$134</c:f>
              <c:strCache>
                <c:ptCount val="1"/>
                <c:pt idx="0">
                  <c:v>s19k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sądu'!$H$134:$J$134</c:f>
              <c:numCache>
                <c:formatCode>#,##0</c:formatCode>
                <c:ptCount val="3"/>
                <c:pt idx="0">
                  <c:v>106</c:v>
                </c:pt>
                <c:pt idx="1">
                  <c:v>124</c:v>
                </c:pt>
                <c:pt idx="2">
                  <c:v>258</c:v>
                </c:pt>
              </c:numCache>
            </c:numRef>
          </c:val>
        </c:ser>
        <c:ser>
          <c:idx val="113"/>
          <c:order val="113"/>
          <c:tx>
            <c:strRef>
              <c:f>'Wybór sądu'!$G$135</c:f>
              <c:strCache>
                <c:ptCount val="1"/>
                <c:pt idx="0">
                  <c:v>s19k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sądu'!$H$135:$J$135</c:f>
              <c:numCache>
                <c:formatCode>#,##0</c:formatCode>
                <c:ptCount val="3"/>
                <c:pt idx="0">
                  <c:v>16</c:v>
                </c:pt>
                <c:pt idx="1">
                  <c:v>4</c:v>
                </c:pt>
                <c:pt idx="2">
                  <c:v>25</c:v>
                </c:pt>
              </c:numCache>
            </c:numRef>
          </c:val>
        </c:ser>
        <c:ser>
          <c:idx val="114"/>
          <c:order val="114"/>
          <c:tx>
            <c:strRef>
              <c:f>'Wybór sądu'!$G$136</c:f>
              <c:strCache>
                <c:ptCount val="1"/>
                <c:pt idx="0">
                  <c:v>s19k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sądu'!$H$136:$J$136</c:f>
              <c:numCache>
                <c:formatCode>#,##0</c:formatCode>
                <c:ptCount val="3"/>
                <c:pt idx="0">
                  <c:v>127</c:v>
                </c:pt>
                <c:pt idx="1">
                  <c:v>151</c:v>
                </c:pt>
                <c:pt idx="2">
                  <c:v>300</c:v>
                </c:pt>
              </c:numCache>
            </c:numRef>
          </c:val>
        </c:ser>
        <c:ser>
          <c:idx val="115"/>
          <c:order val="115"/>
          <c:tx>
            <c:strRef>
              <c:f>'Wybór sądu'!$G$137</c:f>
              <c:strCache>
                <c:ptCount val="1"/>
                <c:pt idx="0">
                  <c:v>s19k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sądu'!$H$137:$J$137</c:f>
              <c:numCache>
                <c:formatCode>#,##0</c:formatCode>
                <c:ptCount val="3"/>
                <c:pt idx="0">
                  <c:v>77</c:v>
                </c:pt>
                <c:pt idx="1">
                  <c:v>56</c:v>
                </c:pt>
                <c:pt idx="2">
                  <c:v>163</c:v>
                </c:pt>
              </c:numCache>
            </c:numRef>
          </c:val>
        </c:ser>
        <c:ser>
          <c:idx val="116"/>
          <c:order val="116"/>
          <c:tx>
            <c:strRef>
              <c:f>'Wybór sądu'!$G$138</c:f>
              <c:strCache>
                <c:ptCount val="1"/>
                <c:pt idx="0">
                  <c:v>s19k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sądu'!$H$138:$J$138</c:f>
              <c:numCache>
                <c:formatCode>#,##0</c:formatCode>
                <c:ptCount val="3"/>
                <c:pt idx="0">
                  <c:v>78</c:v>
                </c:pt>
                <c:pt idx="1">
                  <c:v>43</c:v>
                </c:pt>
                <c:pt idx="2">
                  <c:v>107</c:v>
                </c:pt>
              </c:numCache>
            </c:numRef>
          </c:val>
        </c:ser>
        <c:ser>
          <c:idx val="117"/>
          <c:order val="117"/>
          <c:tx>
            <c:strRef>
              <c:f>'Wybór sądu'!$G$139</c:f>
              <c:strCache>
                <c:ptCount val="1"/>
                <c:pt idx="0">
                  <c:v>s19k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sądu'!$H$139:$J$139</c:f>
              <c:numCache>
                <c:formatCode>#,##0</c:formatCode>
                <c:ptCount val="3"/>
                <c:pt idx="0">
                  <c:v>17</c:v>
                </c:pt>
                <c:pt idx="1">
                  <c:v>17</c:v>
                </c:pt>
                <c:pt idx="2" formatCode="#,##0;\-\ #,##0">
                  <c:v>0</c:v>
                </c:pt>
              </c:numCache>
            </c:numRef>
          </c:val>
        </c:ser>
        <c:ser>
          <c:idx val="118"/>
          <c:order val="118"/>
          <c:tx>
            <c:strRef>
              <c:f>'Wybór sądu'!$G$140</c:f>
              <c:strCache>
                <c:ptCount val="1"/>
                <c:pt idx="0">
                  <c:v>s19k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sądu'!$H$140:$J$140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19"/>
          <c:order val="119"/>
          <c:tx>
            <c:strRef>
              <c:f>'Wybór sądu'!$G$141</c:f>
              <c:strCache>
                <c:ptCount val="1"/>
                <c:pt idx="0">
                  <c:v>Sprawy w Sądzie Wspólnotowych naków Towarowych ...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sądu'!$H$141:$J$141</c:f>
              <c:numCache>
                <c:formatCode>#,##0</c:formatCode>
                <c:ptCount val="3"/>
                <c:pt idx="0">
                  <c:v>107</c:v>
                </c:pt>
                <c:pt idx="1">
                  <c:v>106</c:v>
                </c:pt>
                <c:pt idx="2">
                  <c:v>34</c:v>
                </c:pt>
              </c:numCache>
            </c:numRef>
          </c:val>
        </c:ser>
        <c:ser>
          <c:idx val="120"/>
          <c:order val="120"/>
          <c:tx>
            <c:strRef>
              <c:f>'Wybór sądu'!$G$142</c:f>
              <c:strCache>
                <c:ptCount val="1"/>
                <c:pt idx="0">
                  <c:v>W sądach rejonowych
- Ogółem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sądu'!$H$142:$J$142</c:f>
              <c:numCache>
                <c:formatCode>#,##0</c:formatCode>
                <c:ptCount val="3"/>
                <c:pt idx="0">
                  <c:v>10685221</c:v>
                </c:pt>
                <c:pt idx="1">
                  <c:v>9951536</c:v>
                </c:pt>
                <c:pt idx="2">
                  <c:v>2295727</c:v>
                </c:pt>
              </c:numCache>
            </c:numRef>
          </c:val>
        </c:ser>
        <c:ser>
          <c:idx val="121"/>
          <c:order val="121"/>
          <c:tx>
            <c:strRef>
              <c:f>'Wybór sądu'!$G$143</c:f>
              <c:strCache>
                <c:ptCount val="1"/>
                <c:pt idx="0">
                  <c:v>Sprawy karne i wykroczeniowe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sądu'!$H$143:$J$143</c:f>
              <c:numCache>
                <c:formatCode>#,##0</c:formatCode>
                <c:ptCount val="3"/>
                <c:pt idx="0">
                  <c:v>1742457</c:v>
                </c:pt>
                <c:pt idx="1">
                  <c:v>1654295</c:v>
                </c:pt>
                <c:pt idx="2">
                  <c:v>423043</c:v>
                </c:pt>
              </c:numCache>
            </c:numRef>
          </c:val>
        </c:ser>
        <c:ser>
          <c:idx val="122"/>
          <c:order val="122"/>
          <c:tx>
            <c:strRef>
              <c:f>'Wybór sądu'!$G$144</c:f>
              <c:strCache>
                <c:ptCount val="1"/>
                <c:pt idx="0">
                  <c:v>K  s05r Wiersz 1a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sądu'!$H$144:$J$144</c:f>
              <c:numCache>
                <c:formatCode>#,##0</c:formatCode>
                <c:ptCount val="3"/>
                <c:pt idx="0">
                  <c:v>338133</c:v>
                </c:pt>
                <c:pt idx="1">
                  <c:v>315847</c:v>
                </c:pt>
                <c:pt idx="2">
                  <c:v>171130</c:v>
                </c:pt>
              </c:numCache>
            </c:numRef>
          </c:val>
        </c:ser>
        <c:ser>
          <c:idx val="123"/>
          <c:order val="123"/>
          <c:tx>
            <c:strRef>
              <c:f>'Wybór sądu'!$G$145</c:f>
              <c:strCache>
                <c:ptCount val="1"/>
                <c:pt idx="0">
                  <c:v>podmioty zbiorowe  s05r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sądu'!$H$145:$J$145</c:f>
              <c:numCache>
                <c:formatCode>#,##0</c:formatCode>
                <c:ptCount val="3"/>
                <c:pt idx="0">
                  <c:v>19</c:v>
                </c:pt>
                <c:pt idx="1">
                  <c:v>13</c:v>
                </c:pt>
                <c:pt idx="2">
                  <c:v>14</c:v>
                </c:pt>
              </c:numCache>
            </c:numRef>
          </c:val>
        </c:ser>
        <c:ser>
          <c:idx val="124"/>
          <c:order val="124"/>
          <c:tx>
            <c:strRef>
              <c:f>'Wybór sądu'!$G$146</c:f>
              <c:strCache>
                <c:ptCount val="1"/>
                <c:pt idx="0">
                  <c:v>Ks przest.  s05r Wiersz 3a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sądu'!$H$146:$J$146</c:f>
              <c:numCache>
                <c:formatCode>#,##0</c:formatCode>
                <c:ptCount val="3"/>
                <c:pt idx="0">
                  <c:v>13346</c:v>
                </c:pt>
                <c:pt idx="1">
                  <c:v>11934</c:v>
                </c:pt>
                <c:pt idx="2">
                  <c:v>6125</c:v>
                </c:pt>
              </c:numCache>
            </c:numRef>
          </c:val>
        </c:ser>
        <c:ser>
          <c:idx val="125"/>
          <c:order val="125"/>
          <c:tx>
            <c:strRef>
              <c:f>'Wybór sądu'!$G$147</c:f>
              <c:strCache>
                <c:ptCount val="1"/>
                <c:pt idx="0">
                  <c:v>Kp  s05r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sądu'!$H$147:$J$147</c:f>
              <c:numCache>
                <c:formatCode>#,##0</c:formatCode>
                <c:ptCount val="3"/>
                <c:pt idx="0">
                  <c:v>156426</c:v>
                </c:pt>
                <c:pt idx="1">
                  <c:v>151409</c:v>
                </c:pt>
                <c:pt idx="2">
                  <c:v>19558</c:v>
                </c:pt>
              </c:numCache>
            </c:numRef>
          </c:val>
        </c:ser>
        <c:ser>
          <c:idx val="126"/>
          <c:order val="126"/>
          <c:tx>
            <c:strRef>
              <c:f>'Wybór sądu'!$G$148</c:f>
              <c:strCache>
                <c:ptCount val="1"/>
                <c:pt idx="0">
                  <c:v>Ko razem  s05r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sądu'!$H$148:$J$148</c:f>
              <c:numCache>
                <c:formatCode>#,##0</c:formatCode>
                <c:ptCount val="3"/>
                <c:pt idx="0">
                  <c:v>812768</c:v>
                </c:pt>
                <c:pt idx="1">
                  <c:v>783943</c:v>
                </c:pt>
                <c:pt idx="2">
                  <c:v>110404</c:v>
                </c:pt>
              </c:numCache>
            </c:numRef>
          </c:val>
        </c:ser>
        <c:ser>
          <c:idx val="127"/>
          <c:order val="127"/>
          <c:tx>
            <c:strRef>
              <c:f>'Wybór sądu'!$G$149</c:f>
              <c:strCache>
                <c:ptCount val="1"/>
                <c:pt idx="0">
                  <c:v>Ko karne  s05r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sądu'!$H$149:$J$149</c:f>
              <c:numCache>
                <c:formatCode>#,##0</c:formatCode>
                <c:ptCount val="3"/>
                <c:pt idx="0">
                  <c:v>539722</c:v>
                </c:pt>
                <c:pt idx="1">
                  <c:v>522061</c:v>
                </c:pt>
                <c:pt idx="2">
                  <c:v>79728</c:v>
                </c:pt>
              </c:numCache>
            </c:numRef>
          </c:val>
        </c:ser>
        <c:ser>
          <c:idx val="128"/>
          <c:order val="128"/>
          <c:tx>
            <c:strRef>
              <c:f>'Wybór sądu'!$G$150</c:f>
              <c:strCache>
                <c:ptCount val="1"/>
                <c:pt idx="0">
                  <c:v>Ko wykr.  s05r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sądu'!$H$150:$J$150</c:f>
              <c:numCache>
                <c:formatCode>#,##0</c:formatCode>
                <c:ptCount val="3"/>
                <c:pt idx="0">
                  <c:v>273046</c:v>
                </c:pt>
                <c:pt idx="1">
                  <c:v>261882</c:v>
                </c:pt>
                <c:pt idx="2">
                  <c:v>30676</c:v>
                </c:pt>
              </c:numCache>
            </c:numRef>
          </c:val>
        </c:ser>
        <c:ser>
          <c:idx val="129"/>
          <c:order val="129"/>
          <c:tx>
            <c:strRef>
              <c:f>'Wybór sądu'!$G$151</c:f>
              <c:strCache>
                <c:ptCount val="1"/>
                <c:pt idx="0">
                  <c:v>W  s05r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sądu'!$H$151:$J$151</c:f>
              <c:numCache>
                <c:formatCode>#,##0</c:formatCode>
                <c:ptCount val="3"/>
                <c:pt idx="0">
                  <c:v>433730</c:v>
                </c:pt>
                <c:pt idx="1">
                  <c:v>401882</c:v>
                </c:pt>
                <c:pt idx="2">
                  <c:v>121574</c:v>
                </c:pt>
              </c:numCache>
            </c:numRef>
          </c:val>
        </c:ser>
        <c:ser>
          <c:idx val="130"/>
          <c:order val="130"/>
          <c:tx>
            <c:strRef>
              <c:f>'Wybór sądu'!$G$152</c:f>
              <c:strCache>
                <c:ptCount val="1"/>
                <c:pt idx="0">
                  <c:v>Ks wykr.  s05r Wiersz 9a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sądu'!$H$152:$J$152</c:f>
              <c:numCache>
                <c:formatCode>#,##0</c:formatCode>
                <c:ptCount val="3"/>
                <c:pt idx="0">
                  <c:v>39242</c:v>
                </c:pt>
                <c:pt idx="1">
                  <c:v>34896</c:v>
                </c:pt>
                <c:pt idx="2">
                  <c:v>11935</c:v>
                </c:pt>
              </c:numCache>
            </c:numRef>
          </c:val>
        </c:ser>
        <c:ser>
          <c:idx val="131"/>
          <c:order val="131"/>
          <c:tx>
            <c:strRef>
              <c:f>'Wybór sądu'!$G$153</c:f>
              <c:strCache>
                <c:ptCount val="1"/>
                <c:pt idx="0">
                  <c:v>Kop  s05r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sądu'!$H$153:$J$153</c:f>
              <c:numCache>
                <c:formatCode>#,##0</c:formatCode>
                <c:ptCount val="3"/>
                <c:pt idx="0">
                  <c:v>1400</c:v>
                </c:pt>
                <c:pt idx="1">
                  <c:v>1214</c:v>
                </c:pt>
                <c:pt idx="2">
                  <c:v>377</c:v>
                </c:pt>
              </c:numCache>
            </c:numRef>
          </c:val>
        </c:ser>
        <c:ser>
          <c:idx val="132"/>
          <c:order val="132"/>
          <c:tx>
            <c:strRef>
              <c:f>'Wybór sądu'!$G$154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sądu'!$H$154:$J$154</c:f>
              <c:numCache>
                <c:formatCode>#,##0</c:formatCode>
                <c:ptCount val="3"/>
                <c:pt idx="0">
                  <c:v>6634744</c:v>
                </c:pt>
                <c:pt idx="1">
                  <c:v>6104434</c:v>
                </c:pt>
                <c:pt idx="2">
                  <c:v>1389273</c:v>
                </c:pt>
              </c:numCache>
            </c:numRef>
          </c:val>
        </c:ser>
        <c:ser>
          <c:idx val="133"/>
          <c:order val="133"/>
          <c:tx>
            <c:strRef>
              <c:f>'Wybór sądu'!$G$155</c:f>
              <c:strCache>
                <c:ptCount val="1"/>
                <c:pt idx="0">
                  <c:v>C  s01r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sądu'!$H$155:$J$155</c:f>
              <c:numCache>
                <c:formatCode>#,##0</c:formatCode>
                <c:ptCount val="3"/>
                <c:pt idx="0">
                  <c:v>454367</c:v>
                </c:pt>
                <c:pt idx="1">
                  <c:v>363982</c:v>
                </c:pt>
                <c:pt idx="2">
                  <c:v>293721</c:v>
                </c:pt>
              </c:numCache>
            </c:numRef>
          </c:val>
        </c:ser>
        <c:ser>
          <c:idx val="134"/>
          <c:order val="134"/>
          <c:tx>
            <c:strRef>
              <c:f>'Wybór sądu'!$G$156</c:f>
              <c:strCache>
                <c:ptCount val="1"/>
                <c:pt idx="0">
                  <c:v>CG-G  s01r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sądu'!$H$156:$J$156</c:f>
              <c:numCache>
                <c:formatCode>#,##0</c:formatCode>
                <c:ptCount val="3"/>
                <c:pt idx="0">
                  <c:v>110</c:v>
                </c:pt>
                <c:pt idx="1">
                  <c:v>81</c:v>
                </c:pt>
                <c:pt idx="2">
                  <c:v>169</c:v>
                </c:pt>
              </c:numCache>
            </c:numRef>
          </c:val>
        </c:ser>
        <c:ser>
          <c:idx val="135"/>
          <c:order val="135"/>
          <c:tx>
            <c:strRef>
              <c:f>'Wybór sądu'!$G$157</c:f>
              <c:strCache>
                <c:ptCount val="1"/>
                <c:pt idx="0">
                  <c:v>Ns  s01r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sądu'!$H$157:$J$157</c:f>
              <c:numCache>
                <c:formatCode>#,##0</c:formatCode>
                <c:ptCount val="3"/>
                <c:pt idx="0">
                  <c:v>369897</c:v>
                </c:pt>
                <c:pt idx="1">
                  <c:v>336693</c:v>
                </c:pt>
                <c:pt idx="2">
                  <c:v>157885</c:v>
                </c:pt>
              </c:numCache>
            </c:numRef>
          </c:val>
        </c:ser>
        <c:ser>
          <c:idx val="136"/>
          <c:order val="136"/>
          <c:tx>
            <c:strRef>
              <c:f>'Wybór sądu'!$G$158</c:f>
              <c:strCache>
                <c:ptCount val="1"/>
                <c:pt idx="0">
                  <c:v>Nc  s01r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sądu'!$H$158:$J$158</c:f>
              <c:numCache>
                <c:formatCode>#,##0</c:formatCode>
                <c:ptCount val="3"/>
                <c:pt idx="0">
                  <c:v>2754474</c:v>
                </c:pt>
                <c:pt idx="1">
                  <c:v>2430443</c:v>
                </c:pt>
                <c:pt idx="2">
                  <c:v>537394</c:v>
                </c:pt>
              </c:numCache>
            </c:numRef>
          </c:val>
        </c:ser>
        <c:ser>
          <c:idx val="137"/>
          <c:order val="137"/>
          <c:tx>
            <c:strRef>
              <c:f>'Wybór sądu'!$G$159</c:f>
              <c:strCache>
                <c:ptCount val="1"/>
                <c:pt idx="0">
                  <c:v>EPU cyw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sądu'!$H$159:$J$159</c:f>
              <c:numCache>
                <c:formatCode>#,##0</c:formatCode>
                <c:ptCount val="3"/>
                <c:pt idx="0">
                  <c:v>2014719</c:v>
                </c:pt>
                <c:pt idx="1">
                  <c:v>1642391</c:v>
                </c:pt>
                <c:pt idx="2">
                  <c:v>445288</c:v>
                </c:pt>
              </c:numCache>
            </c:numRef>
          </c:val>
        </c:ser>
        <c:ser>
          <c:idx val="138"/>
          <c:order val="138"/>
          <c:tx>
            <c:strRef>
              <c:f>'Wybór sądu'!$G$160</c:f>
              <c:strCache>
                <c:ptCount val="1"/>
                <c:pt idx="0">
                  <c:v>Co  s01r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sądu'!$H$160:$J$160</c:f>
              <c:numCache>
                <c:formatCode>#,##0</c:formatCode>
                <c:ptCount val="3"/>
                <c:pt idx="0">
                  <c:v>650729</c:v>
                </c:pt>
                <c:pt idx="1">
                  <c:v>606401</c:v>
                </c:pt>
                <c:pt idx="2">
                  <c:v>198573</c:v>
                </c:pt>
              </c:numCache>
            </c:numRef>
          </c:val>
        </c:ser>
        <c:ser>
          <c:idx val="139"/>
          <c:order val="139"/>
          <c:tx>
            <c:strRef>
              <c:f>'Wybór sądu'!$G$161</c:f>
              <c:strCache>
                <c:ptCount val="1"/>
                <c:pt idx="0">
                  <c:v>Cps  s01r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sądu'!$H$161:$J$161</c:f>
              <c:numCache>
                <c:formatCode>#,##0</c:formatCode>
                <c:ptCount val="3"/>
                <c:pt idx="0">
                  <c:v>18071</c:v>
                </c:pt>
                <c:pt idx="1">
                  <c:v>16855</c:v>
                </c:pt>
                <c:pt idx="2">
                  <c:v>5385</c:v>
                </c:pt>
              </c:numCache>
            </c:numRef>
          </c:val>
        </c:ser>
        <c:ser>
          <c:idx val="140"/>
          <c:order val="140"/>
          <c:tx>
            <c:strRef>
              <c:f>'Wybór sądu'!$G$162</c:f>
              <c:strCache>
                <c:ptCount val="1"/>
                <c:pt idx="0">
                  <c:v>WSC  s01r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sądu'!$H$162:$J$162</c:f>
              <c:numCache>
                <c:formatCode>#,##0</c:formatCode>
                <c:ptCount val="3"/>
                <c:pt idx="0">
                  <c:v>54</c:v>
                </c:pt>
                <c:pt idx="1">
                  <c:v>51</c:v>
                </c:pt>
                <c:pt idx="2">
                  <c:v>11</c:v>
                </c:pt>
              </c:numCache>
            </c:numRef>
          </c:val>
        </c:ser>
        <c:ser>
          <c:idx val="141"/>
          <c:order val="141"/>
          <c:tx>
            <c:strRef>
              <c:f>'Wybór sądu'!$G$163</c:f>
              <c:strCache>
                <c:ptCount val="1"/>
                <c:pt idx="0">
                  <c:v>KW  s01r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sądu'!$H$163:$J$163</c:f>
              <c:numCache>
                <c:formatCode>#,##0</c:formatCode>
                <c:ptCount val="3"/>
                <c:pt idx="0">
                  <c:v>2385752</c:v>
                </c:pt>
                <c:pt idx="1">
                  <c:v>2348674</c:v>
                </c:pt>
                <c:pt idx="2">
                  <c:v>196013</c:v>
                </c:pt>
              </c:numCache>
            </c:numRef>
          </c:val>
        </c:ser>
        <c:ser>
          <c:idx val="142"/>
          <c:order val="142"/>
          <c:tx>
            <c:strRef>
              <c:f>'Wybór sądu'!$G$164</c:f>
              <c:strCache>
                <c:ptCount val="1"/>
                <c:pt idx="0">
                  <c:v>Zd  s01r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sądu'!$H$164:$J$164</c:f>
              <c:numCache>
                <c:formatCode>#,##0</c:formatCode>
                <c:ptCount val="3"/>
                <c:pt idx="0">
                  <c:v>1290</c:v>
                </c:pt>
                <c:pt idx="1">
                  <c:v>1254</c:v>
                </c:pt>
                <c:pt idx="2">
                  <c:v>122</c:v>
                </c:pt>
              </c:numCache>
            </c:numRef>
          </c:val>
        </c:ser>
        <c:ser>
          <c:idx val="143"/>
          <c:order val="143"/>
          <c:tx>
            <c:strRef>
              <c:f>'Wybór sądu'!$G$165</c:f>
              <c:strCache>
                <c:ptCount val="1"/>
                <c:pt idx="0">
                  <c:v>Sprawy rodzinne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sądu'!$H$165:$J$165</c:f>
              <c:numCache>
                <c:formatCode>#,##0</c:formatCode>
                <c:ptCount val="3"/>
                <c:pt idx="0">
                  <c:v>1048470</c:v>
                </c:pt>
                <c:pt idx="1">
                  <c:v>1002657</c:v>
                </c:pt>
                <c:pt idx="2">
                  <c:v>207184</c:v>
                </c:pt>
              </c:numCache>
            </c:numRef>
          </c:val>
        </c:ser>
        <c:ser>
          <c:idx val="144"/>
          <c:order val="144"/>
          <c:tx>
            <c:strRef>
              <c:f>'Wybór sądu'!$G$166</c:f>
              <c:strCache>
                <c:ptCount val="1"/>
                <c:pt idx="0">
                  <c:v>RC  s16r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sądu'!$H$166:$J$166</c:f>
              <c:numCache>
                <c:formatCode>#,##0</c:formatCode>
                <c:ptCount val="3"/>
                <c:pt idx="0">
                  <c:v>135093</c:v>
                </c:pt>
                <c:pt idx="1">
                  <c:v>119158</c:v>
                </c:pt>
                <c:pt idx="2">
                  <c:v>70654</c:v>
                </c:pt>
              </c:numCache>
            </c:numRef>
          </c:val>
        </c:ser>
        <c:ser>
          <c:idx val="145"/>
          <c:order val="145"/>
          <c:tx>
            <c:strRef>
              <c:f>'Wybór sądu'!$G$167</c:f>
              <c:strCache>
                <c:ptCount val="1"/>
                <c:pt idx="0">
                  <c:v>RNs  s16r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sądu'!$H$167:$J$167</c:f>
              <c:numCache>
                <c:formatCode>#,##0</c:formatCode>
                <c:ptCount val="3"/>
                <c:pt idx="0">
                  <c:v>111816</c:v>
                </c:pt>
                <c:pt idx="1">
                  <c:v>104343</c:v>
                </c:pt>
                <c:pt idx="2">
                  <c:v>33170</c:v>
                </c:pt>
              </c:numCache>
            </c:numRef>
          </c:val>
        </c:ser>
        <c:ser>
          <c:idx val="146"/>
          <c:order val="146"/>
          <c:tx>
            <c:strRef>
              <c:f>'Wybór sądu'!$G$168</c:f>
              <c:strCache>
                <c:ptCount val="1"/>
                <c:pt idx="0">
                  <c:v>Nsm  s16r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sądu'!$H$168:$J$168</c:f>
              <c:numCache>
                <c:formatCode>#,##0</c:formatCode>
                <c:ptCount val="3"/>
                <c:pt idx="0">
                  <c:v>156960</c:v>
                </c:pt>
                <c:pt idx="1">
                  <c:v>140673</c:v>
                </c:pt>
                <c:pt idx="2">
                  <c:v>63583</c:v>
                </c:pt>
              </c:numCache>
            </c:numRef>
          </c:val>
        </c:ser>
        <c:ser>
          <c:idx val="147"/>
          <c:order val="147"/>
          <c:tx>
            <c:strRef>
              <c:f>'Wybór sądu'!$G$169</c:f>
              <c:strCache>
                <c:ptCount val="1"/>
                <c:pt idx="0">
                  <c:v>Npw  s18r w4+w5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sądu'!$H$169:$J$169</c:f>
              <c:numCache>
                <c:formatCode>#,##0.000</c:formatCode>
                <c:ptCount val="3"/>
                <c:pt idx="0">
                  <c:v>59339</c:v>
                </c:pt>
                <c:pt idx="1">
                  <c:v>57353</c:v>
                </c:pt>
                <c:pt idx="2">
                  <c:v>17967</c:v>
                </c:pt>
              </c:numCache>
            </c:numRef>
          </c:val>
        </c:ser>
        <c:ser>
          <c:idx val="148"/>
          <c:order val="148"/>
          <c:tx>
            <c:strRef>
              <c:f>'Wybór sądu'!$G$170</c:f>
              <c:strCache>
                <c:ptCount val="1"/>
                <c:pt idx="0">
                  <c:v>s18r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sądu'!$H$170:$J$170</c:f>
              <c:numCache>
                <c:formatCode>#,##0</c:formatCode>
                <c:ptCount val="3"/>
                <c:pt idx="0">
                  <c:v>25365</c:v>
                </c:pt>
                <c:pt idx="1">
                  <c:v>24375</c:v>
                </c:pt>
                <c:pt idx="2">
                  <c:v>7291</c:v>
                </c:pt>
              </c:numCache>
            </c:numRef>
          </c:val>
        </c:ser>
        <c:ser>
          <c:idx val="149"/>
          <c:order val="149"/>
          <c:tx>
            <c:strRef>
              <c:f>'Wybór sądu'!$G$171</c:f>
              <c:strCache>
                <c:ptCount val="1"/>
                <c:pt idx="0">
                  <c:v>s18r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sądu'!$H$171:$J$171</c:f>
              <c:numCache>
                <c:formatCode>#,##0</c:formatCode>
                <c:ptCount val="3"/>
                <c:pt idx="0">
                  <c:v>33974</c:v>
                </c:pt>
                <c:pt idx="1">
                  <c:v>32978</c:v>
                </c:pt>
                <c:pt idx="2">
                  <c:v>10676</c:v>
                </c:pt>
              </c:numCache>
            </c:numRef>
          </c:val>
        </c:ser>
        <c:ser>
          <c:idx val="150"/>
          <c:order val="150"/>
          <c:tx>
            <c:strRef>
              <c:f>'Wybór sądu'!$G$172</c:f>
              <c:strCache>
                <c:ptCount val="1"/>
                <c:pt idx="0">
                  <c:v>Now  s16r w6+w7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sądu'!$H$172:$J$172</c:f>
              <c:numCache>
                <c:formatCode>#,##0.000</c:formatCode>
                <c:ptCount val="3"/>
                <c:pt idx="0">
                  <c:v>38889</c:v>
                </c:pt>
                <c:pt idx="1">
                  <c:v>37143</c:v>
                </c:pt>
                <c:pt idx="2">
                  <c:v>8644</c:v>
                </c:pt>
              </c:numCache>
            </c:numRef>
          </c:val>
        </c:ser>
        <c:ser>
          <c:idx val="151"/>
          <c:order val="151"/>
          <c:tx>
            <c:strRef>
              <c:f>'Wybór sądu'!$G$173</c:f>
              <c:strCache>
                <c:ptCount val="1"/>
                <c:pt idx="0">
                  <c:v>s18r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sądu'!$H$173:$J$173</c:f>
              <c:numCache>
                <c:formatCode>#,##0</c:formatCode>
                <c:ptCount val="3"/>
                <c:pt idx="0">
                  <c:v>19060</c:v>
                </c:pt>
                <c:pt idx="1">
                  <c:v>18074</c:v>
                </c:pt>
                <c:pt idx="2">
                  <c:v>4168</c:v>
                </c:pt>
              </c:numCache>
            </c:numRef>
          </c:val>
        </c:ser>
        <c:ser>
          <c:idx val="152"/>
          <c:order val="152"/>
          <c:tx>
            <c:strRef>
              <c:f>'Wybór sądu'!$G$174</c:f>
              <c:strCache>
                <c:ptCount val="1"/>
                <c:pt idx="0">
                  <c:v>s16r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sądu'!$H$174:$J$174</c:f>
              <c:numCache>
                <c:formatCode>#,##0</c:formatCode>
                <c:ptCount val="3"/>
                <c:pt idx="0">
                  <c:v>19829</c:v>
                </c:pt>
                <c:pt idx="1">
                  <c:v>19069</c:v>
                </c:pt>
                <c:pt idx="2">
                  <c:v>4476</c:v>
                </c:pt>
              </c:numCache>
            </c:numRef>
          </c:val>
        </c:ser>
        <c:ser>
          <c:idx val="153"/>
          <c:order val="153"/>
          <c:tx>
            <c:strRef>
              <c:f>'Wybór sądu'!$G$175</c:f>
              <c:strCache>
                <c:ptCount val="1"/>
                <c:pt idx="0">
                  <c:v>Nk  s16r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sądu'!$H$175:$J$175</c:f>
              <c:numCache>
                <c:formatCode>#,##0</c:formatCode>
                <c:ptCount val="3"/>
                <c:pt idx="0">
                  <c:v>504</c:v>
                </c:pt>
                <c:pt idx="1">
                  <c:v>487</c:v>
                </c:pt>
                <c:pt idx="2">
                  <c:v>285</c:v>
                </c:pt>
              </c:numCache>
            </c:numRef>
          </c:val>
        </c:ser>
        <c:ser>
          <c:idx val="154"/>
          <c:order val="154"/>
          <c:tx>
            <c:strRef>
              <c:f>'Wybór sądu'!$G$176</c:f>
              <c:strCache>
                <c:ptCount val="1"/>
                <c:pt idx="0">
                  <c:v>Nkd  s18r Wiersz 09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sądu'!$H$176:$J$176</c:f>
              <c:numCache>
                <c:formatCode>#,##0</c:formatCode>
                <c:ptCount val="3"/>
              </c:numCache>
            </c:numRef>
          </c:val>
        </c:ser>
        <c:ser>
          <c:idx val="155"/>
          <c:order val="155"/>
          <c:tx>
            <c:strRef>
              <c:f>'Wybór sądu'!$G$177</c:f>
              <c:strCache>
                <c:ptCount val="1"/>
                <c:pt idx="0">
                  <c:v>s18r Wiersz 09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sądu'!$H$177:$J$177</c:f>
              <c:numCache>
                <c:formatCode>#,##0</c:formatCode>
                <c:ptCount val="3"/>
              </c:numCache>
            </c:numRef>
          </c:val>
        </c:ser>
        <c:ser>
          <c:idx val="156"/>
          <c:order val="156"/>
          <c:tx>
            <c:strRef>
              <c:f>'Wybór sądu'!$G$178</c:f>
              <c:strCache>
                <c:ptCount val="1"/>
                <c:pt idx="0">
                  <c:v>s18r Wiersz 09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sądu'!$H$178:$J$178</c:f>
              <c:numCache>
                <c:formatCode>#,##0</c:formatCode>
                <c:ptCount val="3"/>
              </c:numCache>
            </c:numRef>
          </c:val>
        </c:ser>
        <c:ser>
          <c:idx val="157"/>
          <c:order val="157"/>
          <c:tx>
            <c:strRef>
              <c:f>'Wybór sądu'!$G$179</c:f>
              <c:strCache>
                <c:ptCount val="1"/>
                <c:pt idx="0">
                  <c:v>RNc  s16r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sądu'!$H$179:$J$179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 formatCode="#,##0">
                  <c:v>1</c:v>
                </c:pt>
              </c:numCache>
            </c:numRef>
          </c:val>
        </c:ser>
        <c:ser>
          <c:idx val="158"/>
          <c:order val="158"/>
          <c:tx>
            <c:strRef>
              <c:f>'Wybór sądu'!$G$180</c:f>
              <c:strCache>
                <c:ptCount val="1"/>
                <c:pt idx="0">
                  <c:v>RCo  s16r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sądu'!$H$180:$J$180</c:f>
              <c:numCache>
                <c:formatCode>#,##0</c:formatCode>
                <c:ptCount val="3"/>
                <c:pt idx="0">
                  <c:v>9415</c:v>
                </c:pt>
                <c:pt idx="1">
                  <c:v>8498</c:v>
                </c:pt>
                <c:pt idx="2">
                  <c:v>3246</c:v>
                </c:pt>
              </c:numCache>
            </c:numRef>
          </c:val>
        </c:ser>
        <c:ser>
          <c:idx val="159"/>
          <c:order val="159"/>
          <c:tx>
            <c:strRef>
              <c:f>'Wybór sądu'!$G$181</c:f>
              <c:strCache>
                <c:ptCount val="1"/>
                <c:pt idx="0">
                  <c:v>Nmo  s16r Wiersz 11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sądu'!$H$181:$J$181</c:f>
              <c:numCache>
                <c:formatCode>#,##0</c:formatCode>
                <c:ptCount val="3"/>
                <c:pt idx="0">
                  <c:v>51534</c:v>
                </c:pt>
                <c:pt idx="1">
                  <c:v>50900</c:v>
                </c:pt>
                <c:pt idx="2">
                  <c:v>5276</c:v>
                </c:pt>
              </c:numCache>
            </c:numRef>
          </c:val>
        </c:ser>
        <c:ser>
          <c:idx val="160"/>
          <c:order val="160"/>
          <c:tx>
            <c:strRef>
              <c:f>'Wybór sądu'!$G$182</c:f>
              <c:strCache>
                <c:ptCount val="1"/>
                <c:pt idx="0">
                  <c:v>RCps  s16r Wiersz 12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sądu'!$H$182:$J$182</c:f>
              <c:numCache>
                <c:formatCode>#,##0</c:formatCode>
                <c:ptCount val="3"/>
                <c:pt idx="0">
                  <c:v>33733</c:v>
                </c:pt>
                <c:pt idx="1">
                  <c:v>32914</c:v>
                </c:pt>
                <c:pt idx="2">
                  <c:v>4354</c:v>
                </c:pt>
              </c:numCache>
            </c:numRef>
          </c:val>
        </c:ser>
        <c:ser>
          <c:idx val="161"/>
          <c:order val="161"/>
          <c:tx>
            <c:strRef>
              <c:f>'Wybór sądu'!$G$183</c:f>
              <c:strCache>
                <c:ptCount val="1"/>
                <c:pt idx="0">
                  <c:v>posiedzenia   s16r Wiersz 13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sądu'!$H$183:$J$183</c:f>
              <c:numCache>
                <c:formatCode>#,##0</c:formatCode>
                <c:ptCount val="3"/>
                <c:pt idx="0">
                  <c:v>451183</c:v>
                </c:pt>
                <c:pt idx="1">
                  <c:v>451183</c:v>
                </c:pt>
                <c:pt idx="2" formatCode="#,##0;\-\ #,##0">
                  <c:v>0</c:v>
                </c:pt>
              </c:numCache>
            </c:numRef>
          </c:val>
        </c:ser>
        <c:ser>
          <c:idx val="162"/>
          <c:order val="162"/>
          <c:tx>
            <c:strRef>
              <c:f>'Wybór sądu'!$G$184</c:f>
              <c:strCache>
                <c:ptCount val="1"/>
                <c:pt idx="0">
                  <c:v>wykonawcze merytoryczne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sądu'!$H$184:$J$184</c:f>
              <c:numCache>
                <c:formatCode>#,##0</c:formatCode>
                <c:ptCount val="3"/>
                <c:pt idx="0">
                  <c:v>66832</c:v>
                </c:pt>
                <c:pt idx="1">
                  <c:v>66832</c:v>
                </c:pt>
                <c:pt idx="2" formatCode="#,##0;\-\ #,##0">
                  <c:v>0</c:v>
                </c:pt>
              </c:numCache>
            </c:numRef>
          </c:val>
        </c:ser>
        <c:ser>
          <c:idx val="163"/>
          <c:order val="163"/>
          <c:tx>
            <c:strRef>
              <c:f>'Wybór sądu'!$G$185</c:f>
              <c:strCache>
                <c:ptCount val="1"/>
                <c:pt idx="0">
                  <c:v>WSC  s16r Wiersz 14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sądu'!$H$185:$J$185</c:f>
              <c:numCache>
                <c:formatCode>#,##0</c:formatCode>
                <c:ptCount val="3"/>
                <c:pt idx="0">
                  <c:v>4</c:v>
                </c:pt>
                <c:pt idx="1">
                  <c:v>5</c:v>
                </c:pt>
                <c:pt idx="2">
                  <c:v>4</c:v>
                </c:pt>
              </c:numCache>
            </c:numRef>
          </c:val>
        </c:ser>
        <c:ser>
          <c:idx val="164"/>
          <c:order val="164"/>
          <c:tx>
            <c:strRef>
              <c:f>'Wybór sądu'!$G$186</c:f>
              <c:strCache>
                <c:ptCount val="1"/>
                <c:pt idx="0">
                  <c:v>Sprawy z zakr. prawa pracy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sądu'!$H$186:$J$186</c:f>
              <c:numCache>
                <c:formatCode>#,##0</c:formatCode>
                <c:ptCount val="3"/>
                <c:pt idx="0">
                  <c:v>77689</c:v>
                </c:pt>
                <c:pt idx="1">
                  <c:v>75573</c:v>
                </c:pt>
                <c:pt idx="2">
                  <c:v>41074</c:v>
                </c:pt>
              </c:numCache>
            </c:numRef>
          </c:val>
        </c:ser>
        <c:ser>
          <c:idx val="165"/>
          <c:order val="165"/>
          <c:tx>
            <c:strRef>
              <c:f>'Wybór sądu'!$G$187</c:f>
              <c:strCache>
                <c:ptCount val="1"/>
                <c:pt idx="0">
                  <c:v>P  s12r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sądu'!$H$187:$J$187</c:f>
              <c:numCache>
                <c:formatCode>#,##0</c:formatCode>
                <c:ptCount val="3"/>
                <c:pt idx="0">
                  <c:v>56408</c:v>
                </c:pt>
                <c:pt idx="1">
                  <c:v>53829</c:v>
                </c:pt>
                <c:pt idx="2">
                  <c:v>38247</c:v>
                </c:pt>
              </c:numCache>
            </c:numRef>
          </c:val>
        </c:ser>
        <c:ser>
          <c:idx val="166"/>
          <c:order val="166"/>
          <c:tx>
            <c:strRef>
              <c:f>'Wybór sądu'!$G$188</c:f>
              <c:strCache>
                <c:ptCount val="1"/>
                <c:pt idx="0">
                  <c:v>Np  s12r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sądu'!$H$188:$J$188</c:f>
              <c:numCache>
                <c:formatCode>#,##0</c:formatCode>
                <c:ptCount val="3"/>
                <c:pt idx="0">
                  <c:v>12775</c:v>
                </c:pt>
                <c:pt idx="1">
                  <c:v>14090</c:v>
                </c:pt>
                <c:pt idx="2">
                  <c:v>1015</c:v>
                </c:pt>
              </c:numCache>
            </c:numRef>
          </c:val>
        </c:ser>
        <c:ser>
          <c:idx val="167"/>
          <c:order val="167"/>
          <c:tx>
            <c:strRef>
              <c:f>'Wybór sądu'!$G$189</c:f>
              <c:strCache>
                <c:ptCount val="1"/>
                <c:pt idx="0">
                  <c:v>EPU prawo pracy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sądu'!$H$189:$J$189</c:f>
              <c:numCache>
                <c:formatCode>#,##0</c:formatCode>
                <c:ptCount val="3"/>
                <c:pt idx="0">
                  <c:v>245</c:v>
                </c:pt>
                <c:pt idx="1">
                  <c:v>168</c:v>
                </c:pt>
                <c:pt idx="2">
                  <c:v>83</c:v>
                </c:pt>
              </c:numCache>
            </c:numRef>
          </c:val>
        </c:ser>
        <c:ser>
          <c:idx val="168"/>
          <c:order val="168"/>
          <c:tx>
            <c:strRef>
              <c:f>'Wybór sądu'!$G$190</c:f>
              <c:strCache>
                <c:ptCount val="1"/>
                <c:pt idx="0">
                  <c:v>Po  s12r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sądu'!$H$190:$J$190</c:f>
              <c:numCache>
                <c:formatCode>#,##0</c:formatCode>
                <c:ptCount val="3"/>
                <c:pt idx="0">
                  <c:v>8502</c:v>
                </c:pt>
                <c:pt idx="1">
                  <c:v>7652</c:v>
                </c:pt>
                <c:pt idx="2">
                  <c:v>1810</c:v>
                </c:pt>
              </c:numCache>
            </c:numRef>
          </c:val>
        </c:ser>
        <c:ser>
          <c:idx val="169"/>
          <c:order val="169"/>
          <c:tx>
            <c:strRef>
              <c:f>'Wybór sądu'!$G$191</c:f>
              <c:strCache>
                <c:ptCount val="1"/>
                <c:pt idx="0">
                  <c:v>WSC  s12r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sądu'!$H$191:$J$191</c:f>
              <c:numCache>
                <c:formatCode>#,##0</c:formatCode>
                <c:ptCount val="3"/>
                <c:pt idx="0">
                  <c:v>4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ser>
          <c:idx val="170"/>
          <c:order val="170"/>
          <c:tx>
            <c:strRef>
              <c:f>'Wybór sądu'!$G$192</c:f>
              <c:strCache>
                <c:ptCount val="1"/>
                <c:pt idx="0">
                  <c:v>Sprawy z zakr. ubezpieczeń społ.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sądu'!$H$192:$J$192</c:f>
              <c:numCache>
                <c:formatCode>#,##0</c:formatCode>
                <c:ptCount val="3"/>
                <c:pt idx="0">
                  <c:v>26244</c:v>
                </c:pt>
                <c:pt idx="1">
                  <c:v>21402</c:v>
                </c:pt>
                <c:pt idx="2">
                  <c:v>19321</c:v>
                </c:pt>
              </c:numCache>
            </c:numRef>
          </c:val>
        </c:ser>
        <c:ser>
          <c:idx val="171"/>
          <c:order val="171"/>
          <c:tx>
            <c:strRef>
              <c:f>'Wybór sądu'!$G$193</c:f>
              <c:strCache>
                <c:ptCount val="1"/>
                <c:pt idx="0">
                  <c:v>U  s11r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sądu'!$H$193:$J$193</c:f>
              <c:numCache>
                <c:formatCode>#,##0</c:formatCode>
                <c:ptCount val="3"/>
                <c:pt idx="0">
                  <c:v>24379</c:v>
                </c:pt>
                <c:pt idx="1">
                  <c:v>19866</c:v>
                </c:pt>
                <c:pt idx="2">
                  <c:v>18708</c:v>
                </c:pt>
              </c:numCache>
            </c:numRef>
          </c:val>
        </c:ser>
        <c:ser>
          <c:idx val="172"/>
          <c:order val="172"/>
          <c:tx>
            <c:strRef>
              <c:f>'Wybór sądu'!$G$194</c:f>
              <c:strCache>
                <c:ptCount val="1"/>
                <c:pt idx="0">
                  <c:v>Uo  s11r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sądu'!$H$194:$J$194</c:f>
              <c:numCache>
                <c:formatCode>#,##0</c:formatCode>
                <c:ptCount val="3"/>
                <c:pt idx="0">
                  <c:v>1865</c:v>
                </c:pt>
                <c:pt idx="1">
                  <c:v>1536</c:v>
                </c:pt>
                <c:pt idx="2">
                  <c:v>613</c:v>
                </c:pt>
              </c:numCache>
            </c:numRef>
          </c:val>
        </c:ser>
        <c:ser>
          <c:idx val="173"/>
          <c:order val="173"/>
          <c:tx>
            <c:strRef>
              <c:f>'Wybór sądu'!$G$195</c:f>
              <c:strCache>
                <c:ptCount val="1"/>
                <c:pt idx="0">
                  <c:v>WSC  s11r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sądu'!$H$195:$J$195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74"/>
          <c:order val="174"/>
          <c:tx>
            <c:strRef>
              <c:f>'Wybór sądu'!$G$196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sądu'!$H$196:$J$196</c:f>
              <c:numCache>
                <c:formatCode>#,##0.000</c:formatCode>
                <c:ptCount val="3"/>
                <c:pt idx="0">
                  <c:v>1155617</c:v>
                </c:pt>
                <c:pt idx="1">
                  <c:v>1093175</c:v>
                </c:pt>
                <c:pt idx="2">
                  <c:v>215832</c:v>
                </c:pt>
              </c:numCache>
            </c:numRef>
          </c:val>
        </c:ser>
        <c:ser>
          <c:idx val="175"/>
          <c:order val="175"/>
          <c:tx>
            <c:strRef>
              <c:f>'Wybór sądu'!$G$197</c:f>
              <c:strCache>
                <c:ptCount val="1"/>
                <c:pt idx="0">
                  <c:v>GC  s16r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sądu'!$H$197:$J$197</c:f>
              <c:numCache>
                <c:formatCode>#,##0</c:formatCode>
                <c:ptCount val="3"/>
                <c:pt idx="0">
                  <c:v>78774</c:v>
                </c:pt>
                <c:pt idx="1">
                  <c:v>65318</c:v>
                </c:pt>
                <c:pt idx="2">
                  <c:v>60054</c:v>
                </c:pt>
              </c:numCache>
            </c:numRef>
          </c:val>
        </c:ser>
        <c:ser>
          <c:idx val="176"/>
          <c:order val="176"/>
          <c:tx>
            <c:strRef>
              <c:f>'Wybór sądu'!$G$198</c:f>
              <c:strCache>
                <c:ptCount val="1"/>
                <c:pt idx="0">
                  <c:v>GNs  s16r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sądu'!$H$198:$J$198</c:f>
              <c:numCache>
                <c:formatCode>#,##0</c:formatCode>
                <c:ptCount val="3"/>
                <c:pt idx="0">
                  <c:v>207</c:v>
                </c:pt>
                <c:pt idx="1">
                  <c:v>179</c:v>
                </c:pt>
                <c:pt idx="2">
                  <c:v>149</c:v>
                </c:pt>
              </c:numCache>
            </c:numRef>
          </c:val>
        </c:ser>
        <c:ser>
          <c:idx val="177"/>
          <c:order val="177"/>
          <c:tx>
            <c:strRef>
              <c:f>'Wybór sądu'!$G$199</c:f>
              <c:strCache>
                <c:ptCount val="1"/>
                <c:pt idx="0">
                  <c:v>GNc  s16r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sądu'!$H$199:$J$199</c:f>
              <c:numCache>
                <c:formatCode>#,##0</c:formatCode>
                <c:ptCount val="3"/>
                <c:pt idx="0">
                  <c:v>467961</c:v>
                </c:pt>
                <c:pt idx="1">
                  <c:v>458727</c:v>
                </c:pt>
                <c:pt idx="2">
                  <c:v>78085</c:v>
                </c:pt>
              </c:numCache>
            </c:numRef>
          </c:val>
        </c:ser>
        <c:ser>
          <c:idx val="178"/>
          <c:order val="178"/>
          <c:tx>
            <c:strRef>
              <c:f>'Wybór sądu'!$G$200</c:f>
              <c:strCache>
                <c:ptCount val="1"/>
                <c:pt idx="0">
                  <c:v>EPU gosp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sądu'!$H$200:$J$200</c:f>
              <c:numCache>
                <c:formatCode>#,##0</c:formatCode>
                <c:ptCount val="3"/>
                <c:pt idx="0">
                  <c:v>244238</c:v>
                </c:pt>
                <c:pt idx="1">
                  <c:v>201579</c:v>
                </c:pt>
                <c:pt idx="2">
                  <c:v>49501</c:v>
                </c:pt>
              </c:numCache>
            </c:numRef>
          </c:val>
        </c:ser>
        <c:ser>
          <c:idx val="179"/>
          <c:order val="179"/>
          <c:tx>
            <c:strRef>
              <c:f>'Wybór sądu'!$G$201</c:f>
              <c:strCache>
                <c:ptCount val="1"/>
                <c:pt idx="0">
                  <c:v>GCo  s16r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sądu'!$H$201:$J$201</c:f>
              <c:numCache>
                <c:formatCode>#,##0</c:formatCode>
                <c:ptCount val="3"/>
                <c:pt idx="0">
                  <c:v>35682</c:v>
                </c:pt>
                <c:pt idx="1">
                  <c:v>29263</c:v>
                </c:pt>
                <c:pt idx="2">
                  <c:v>10901</c:v>
                </c:pt>
              </c:numCache>
            </c:numRef>
          </c:val>
        </c:ser>
        <c:ser>
          <c:idx val="180"/>
          <c:order val="180"/>
          <c:tx>
            <c:strRef>
              <c:f>'Wybór sądu'!$G$202</c:f>
              <c:strCache>
                <c:ptCount val="1"/>
                <c:pt idx="0">
                  <c:v>GCps  s16r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sądu'!$H$202:$J$202</c:f>
              <c:numCache>
                <c:formatCode>#,##0</c:formatCode>
                <c:ptCount val="3"/>
                <c:pt idx="0">
                  <c:v>3161</c:v>
                </c:pt>
                <c:pt idx="1">
                  <c:v>2702</c:v>
                </c:pt>
                <c:pt idx="2">
                  <c:v>1356</c:v>
                </c:pt>
              </c:numCache>
            </c:numRef>
          </c:val>
        </c:ser>
        <c:ser>
          <c:idx val="181"/>
          <c:order val="181"/>
          <c:tx>
            <c:strRef>
              <c:f>'Wybór sądu'!$G$203</c:f>
              <c:strCache>
                <c:ptCount val="1"/>
                <c:pt idx="0">
                  <c:v>postępowanie upadłościowe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sądu'!$H$203:$J$203</c:f>
              <c:numCache>
                <c:formatCode>#,##0.000</c:formatCode>
                <c:ptCount val="3"/>
                <c:pt idx="0">
                  <c:v>8499</c:v>
                </c:pt>
                <c:pt idx="1">
                  <c:v>7625</c:v>
                </c:pt>
                <c:pt idx="2">
                  <c:v>5912</c:v>
                </c:pt>
              </c:numCache>
            </c:numRef>
          </c:val>
        </c:ser>
        <c:ser>
          <c:idx val="182"/>
          <c:order val="182"/>
          <c:tx>
            <c:strRef>
              <c:f>'Wybór sądu'!$G$204</c:f>
              <c:strCache>
                <c:ptCount val="1"/>
                <c:pt idx="0">
                  <c:v>GU  s20UN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sądu'!$H$204:$J$204</c:f>
              <c:numCache>
                <c:formatCode>#,##0</c:formatCode>
                <c:ptCount val="3"/>
                <c:pt idx="0">
                  <c:v>3613</c:v>
                </c:pt>
                <c:pt idx="1">
                  <c:v>3432</c:v>
                </c:pt>
                <c:pt idx="2">
                  <c:v>1175</c:v>
                </c:pt>
              </c:numCache>
            </c:numRef>
          </c:val>
        </c:ser>
        <c:ser>
          <c:idx val="183"/>
          <c:order val="183"/>
          <c:tx>
            <c:strRef>
              <c:f>'Wybór sądu'!$G$205</c:f>
              <c:strCache>
                <c:ptCount val="1"/>
                <c:pt idx="0">
                  <c:v>GUp  s20UN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sądu'!$H$205:$J$205</c:f>
              <c:numCache>
                <c:formatCode>#,##0</c:formatCode>
                <c:ptCount val="3"/>
                <c:pt idx="0">
                  <c:v>748</c:v>
                </c:pt>
                <c:pt idx="1">
                  <c:v>478</c:v>
                </c:pt>
                <c:pt idx="2">
                  <c:v>2580</c:v>
                </c:pt>
              </c:numCache>
            </c:numRef>
          </c:val>
        </c:ser>
        <c:ser>
          <c:idx val="184"/>
          <c:order val="184"/>
          <c:tx>
            <c:strRef>
              <c:f>'Wybór sądu'!$G$206</c:f>
              <c:strCache>
                <c:ptCount val="1"/>
                <c:pt idx="0">
                  <c:v>GN  s20UN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sądu'!$H$206:$J$206</c:f>
              <c:numCache>
                <c:formatCode>#,##0</c:formatCode>
                <c:ptCount val="3"/>
                <c:pt idx="0">
                  <c:v>20</c:v>
                </c:pt>
                <c:pt idx="1">
                  <c:v>24</c:v>
                </c:pt>
                <c:pt idx="2">
                  <c:v>4</c:v>
                </c:pt>
              </c:numCache>
            </c:numRef>
          </c:val>
        </c:ser>
        <c:ser>
          <c:idx val="185"/>
          <c:order val="185"/>
          <c:tx>
            <c:strRef>
              <c:f>'Wybór sądu'!$G$207</c:f>
              <c:strCache>
                <c:ptCount val="1"/>
                <c:pt idx="0">
                  <c:v>GZd  s20UN Wiersz 11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sądu'!$H$207:$J$207</c:f>
              <c:numCache>
                <c:formatCode>#,##0</c:formatCode>
                <c:ptCount val="3"/>
                <c:pt idx="0">
                  <c:v>1201</c:v>
                </c:pt>
                <c:pt idx="1">
                  <c:v>1007</c:v>
                </c:pt>
                <c:pt idx="2">
                  <c:v>793</c:v>
                </c:pt>
              </c:numCache>
            </c:numRef>
          </c:val>
        </c:ser>
        <c:ser>
          <c:idx val="186"/>
          <c:order val="186"/>
          <c:tx>
            <c:strRef>
              <c:f>'Wybór sądu'!$G$208</c:f>
              <c:strCache>
                <c:ptCount val="1"/>
                <c:pt idx="0">
                  <c:v>GUo  s20UN Wiersz 12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sądu'!$H$208:$J$208</c:f>
              <c:numCache>
                <c:formatCode>#,##0</c:formatCode>
                <c:ptCount val="3"/>
                <c:pt idx="0">
                  <c:v>509</c:v>
                </c:pt>
                <c:pt idx="1">
                  <c:v>456</c:v>
                </c:pt>
                <c:pt idx="2">
                  <c:v>120</c:v>
                </c:pt>
              </c:numCache>
            </c:numRef>
          </c:val>
        </c:ser>
        <c:ser>
          <c:idx val="187"/>
          <c:order val="187"/>
          <c:tx>
            <c:strRef>
              <c:f>'Wybór sądu'!$G$209</c:f>
              <c:strCache>
                <c:ptCount val="1"/>
                <c:pt idx="0">
                  <c:v>GUu  s20UN Wiersz 13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sądu'!$H$209:$J$209</c:f>
              <c:numCache>
                <c:formatCode>#,##0</c:formatCode>
                <c:ptCount val="3"/>
                <c:pt idx="0">
                  <c:v>81</c:v>
                </c:pt>
                <c:pt idx="1">
                  <c:v>75</c:v>
                </c:pt>
                <c:pt idx="2">
                  <c:v>31</c:v>
                </c:pt>
              </c:numCache>
            </c:numRef>
          </c:val>
        </c:ser>
        <c:ser>
          <c:idx val="188"/>
          <c:order val="188"/>
          <c:tx>
            <c:strRef>
              <c:f>'Wybór sądu'!$G$210</c:f>
              <c:strCache>
                <c:ptCount val="1"/>
                <c:pt idx="0">
                  <c:v>GUz  s20UN Wiersz 14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sądu'!$H$210:$J$210</c:f>
              <c:numCache>
                <c:formatCode>#,##0</c:formatCode>
                <c:ptCount val="3"/>
                <c:pt idx="0">
                  <c:v>871</c:v>
                </c:pt>
                <c:pt idx="1">
                  <c:v>620</c:v>
                </c:pt>
                <c:pt idx="2">
                  <c:v>484</c:v>
                </c:pt>
              </c:numCache>
            </c:numRef>
          </c:val>
        </c:ser>
        <c:ser>
          <c:idx val="189"/>
          <c:order val="189"/>
          <c:tx>
            <c:strRef>
              <c:f>'Wybór sądu'!$G$211</c:f>
              <c:strCache>
                <c:ptCount val="1"/>
                <c:pt idx="0">
                  <c:v>GUk  s20UN Wiersz 15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sądu'!$H$211:$J$211</c:f>
              <c:numCache>
                <c:formatCode>#,##0</c:formatCode>
                <c:ptCount val="3"/>
                <c:pt idx="0">
                  <c:v>1454</c:v>
                </c:pt>
                <c:pt idx="1">
                  <c:v>1507</c:v>
                </c:pt>
                <c:pt idx="2">
                  <c:v>614</c:v>
                </c:pt>
              </c:numCache>
            </c:numRef>
          </c:val>
        </c:ser>
        <c:ser>
          <c:idx val="190"/>
          <c:order val="190"/>
          <c:tx>
            <c:strRef>
              <c:f>'Wybór sądu'!$G$212</c:f>
              <c:strCache>
                <c:ptCount val="1"/>
                <c:pt idx="0">
                  <c:v>U+Ukł  s20UN Wiersz 16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sądu'!$H$212:$J$212</c:f>
              <c:numCache>
                <c:formatCode>#,##0</c:formatCode>
                <c:ptCount val="3"/>
                <c:pt idx="0">
                  <c:v>2</c:v>
                </c:pt>
                <c:pt idx="1">
                  <c:v>26</c:v>
                </c:pt>
                <c:pt idx="2">
                  <c:v>111</c:v>
                </c:pt>
              </c:numCache>
            </c:numRef>
          </c:val>
        </c:ser>
        <c:ser>
          <c:idx val="191"/>
          <c:order val="191"/>
          <c:tx>
            <c:strRef>
              <c:f>'Wybór sądu'!$G$213</c:f>
              <c:strCache>
                <c:ptCount val="1"/>
                <c:pt idx="0">
                  <c:v>WSC  s19r+s20UN Wiersz 17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sądu'!$H$213:$J$213</c:f>
              <c:numCache>
                <c:formatCode>#,##0.000</c:formatCode>
                <c:ptCount val="3"/>
                <c:pt idx="0">
                  <c:v>3</c:v>
                </c:pt>
                <c:pt idx="1">
                  <c:v>30</c:v>
                </c:pt>
                <c:pt idx="2">
                  <c:v>1</c:v>
                </c:pt>
              </c:numCache>
            </c:numRef>
          </c:val>
        </c:ser>
        <c:ser>
          <c:idx val="192"/>
          <c:order val="192"/>
          <c:tx>
            <c:strRef>
              <c:f>'Wybór sądu'!$G$214</c:f>
              <c:strCache>
                <c:ptCount val="1"/>
                <c:pt idx="0">
                  <c:v>rejestrowe  Suma W20+W21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sądu'!$H$214:$J$214</c:f>
              <c:numCache>
                <c:formatCode>#,##0.000</c:formatCode>
                <c:ptCount val="3"/>
                <c:pt idx="0">
                  <c:v>561330</c:v>
                </c:pt>
                <c:pt idx="1">
                  <c:v>529331</c:v>
                </c:pt>
                <c:pt idx="2">
                  <c:v>59374</c:v>
                </c:pt>
              </c:numCache>
            </c:numRef>
          </c:val>
        </c:ser>
        <c:ser>
          <c:idx val="193"/>
          <c:order val="193"/>
          <c:tx>
            <c:strRef>
              <c:f>'Wybór sądu'!$G$215</c:f>
              <c:strCache>
                <c:ptCount val="1"/>
                <c:pt idx="0">
                  <c:v>s20Z Wiersz 20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sądu'!$H$215:$J$215</c:f>
              <c:numCache>
                <c:formatCode>#,##0</c:formatCode>
                <c:ptCount val="3"/>
                <c:pt idx="0">
                  <c:v>68935</c:v>
                </c:pt>
                <c:pt idx="1">
                  <c:v>68533</c:v>
                </c:pt>
                <c:pt idx="2">
                  <c:v>3194</c:v>
                </c:pt>
              </c:numCache>
            </c:numRef>
          </c:val>
        </c:ser>
        <c:ser>
          <c:idx val="194"/>
          <c:order val="194"/>
          <c:tx>
            <c:strRef>
              <c:f>'Wybór sądu'!$G$216</c:f>
              <c:strCache>
                <c:ptCount val="1"/>
                <c:pt idx="0">
                  <c:v>KRS  Suma KRS Wiersz 21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sądu'!$H$216:$J$216</c:f>
              <c:numCache>
                <c:formatCode>#,##0.000</c:formatCode>
                <c:ptCount val="3"/>
                <c:pt idx="0">
                  <c:v>492395</c:v>
                </c:pt>
                <c:pt idx="1">
                  <c:v>460798</c:v>
                </c:pt>
                <c:pt idx="2">
                  <c:v>56180</c:v>
                </c:pt>
              </c:numCache>
            </c:numRef>
          </c:val>
        </c:ser>
        <c:ser>
          <c:idx val="195"/>
          <c:order val="195"/>
          <c:tx>
            <c:strRef>
              <c:f>'Wybór sądu'!$G$217</c:f>
              <c:strCache>
                <c:ptCount val="1"/>
                <c:pt idx="0">
                  <c:v>rozwody i separacje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'Wybór sądu'!$H$217:$J$217</c:f>
              <c:numCache>
                <c:formatCode>#,##0</c:formatCode>
                <c:ptCount val="3"/>
                <c:pt idx="0">
                  <c:v>72352</c:v>
                </c:pt>
                <c:pt idx="1">
                  <c:v>66608</c:v>
                </c:pt>
                <c:pt idx="2">
                  <c:v>53333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5819392"/>
        <c:axId val="235820928"/>
      </c:barChart>
      <c:catAx>
        <c:axId val="2358193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235820928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235820928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235819392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9.2404485004228029E-2"/>
          <c:h val="0.129361610119101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gif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3.png"/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12" Type="http://schemas.openxmlformats.org/officeDocument/2006/relationships/image" Target="../media/image14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image" Target="../media/image20.png"/><Relationship Id="rId11" Type="http://schemas.openxmlformats.org/officeDocument/2006/relationships/image" Target="../media/image8.png"/><Relationship Id="rId5" Type="http://schemas.openxmlformats.org/officeDocument/2006/relationships/image" Target="../media/image19.png"/><Relationship Id="rId10" Type="http://schemas.openxmlformats.org/officeDocument/2006/relationships/image" Target="../media/image7.png"/><Relationship Id="rId4" Type="http://schemas.openxmlformats.org/officeDocument/2006/relationships/image" Target="../media/image18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68</xdr:col>
      <xdr:colOff>9525</xdr:colOff>
      <xdr:row>1</xdr:row>
      <xdr:rowOff>9525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70021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6</xdr:col>
      <xdr:colOff>19050</xdr:colOff>
      <xdr:row>20</xdr:row>
      <xdr:rowOff>9525</xdr:rowOff>
    </xdr:from>
    <xdr:ext cx="47625" cy="47625"/>
    <xdr:pic macro="[2]!DesignIconClicked">
      <xdr:nvPicPr>
        <xdr:cNvPr id="206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20</xdr:row>
      <xdr:rowOff>85725</xdr:rowOff>
    </xdr:from>
    <xdr:ext cx="47625" cy="47625"/>
    <xdr:pic macro="[2]!DesignIconClicked">
      <xdr:nvPicPr>
        <xdr:cNvPr id="206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20</xdr:row>
      <xdr:rowOff>9525</xdr:rowOff>
    </xdr:from>
    <xdr:ext cx="47625" cy="47625"/>
    <xdr:pic macro="[2]!DesignIconClicked">
      <xdr:nvPicPr>
        <xdr:cNvPr id="20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20</xdr:row>
      <xdr:rowOff>85725</xdr:rowOff>
    </xdr:from>
    <xdr:ext cx="47625" cy="47625"/>
    <xdr:pic macro="[2]!DesignIconClicked">
      <xdr:nvPicPr>
        <xdr:cNvPr id="20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</xdr:col>
      <xdr:colOff>19050</xdr:colOff>
      <xdr:row>20</xdr:row>
      <xdr:rowOff>9525</xdr:rowOff>
    </xdr:from>
    <xdr:ext cx="47625" cy="47625"/>
    <xdr:pic macro="[2]!DesignIconClicked">
      <xdr:nvPicPr>
        <xdr:cNvPr id="20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19050</xdr:colOff>
      <xdr:row>20</xdr:row>
      <xdr:rowOff>85725</xdr:rowOff>
    </xdr:from>
    <xdr:ext cx="47625" cy="47625"/>
    <xdr:pic macro="[2]!DesignIconClicked">
      <xdr:nvPicPr>
        <xdr:cNvPr id="20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20</xdr:row>
      <xdr:rowOff>9525</xdr:rowOff>
    </xdr:from>
    <xdr:ext cx="47625" cy="47625"/>
    <xdr:pic macro="[2]!DesignIconClicked">
      <xdr:nvPicPr>
        <xdr:cNvPr id="207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20</xdr:row>
      <xdr:rowOff>85725</xdr:rowOff>
    </xdr:from>
    <xdr:ext cx="47625" cy="47625"/>
    <xdr:pic macro="[2]!DesignIconClicked">
      <xdr:nvPicPr>
        <xdr:cNvPr id="207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28575</xdr:colOff>
      <xdr:row>22</xdr:row>
      <xdr:rowOff>0</xdr:rowOff>
    </xdr:from>
    <xdr:ext cx="123825" cy="123825"/>
    <xdr:pic macro="[2]!DesignIconClicked">
      <xdr:nvPicPr>
        <xdr:cNvPr id="207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20</xdr:row>
      <xdr:rowOff>9525</xdr:rowOff>
    </xdr:from>
    <xdr:ext cx="47625" cy="47625"/>
    <xdr:pic macro="[2]!DesignIconClicked">
      <xdr:nvPicPr>
        <xdr:cNvPr id="211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20</xdr:row>
      <xdr:rowOff>85725</xdr:rowOff>
    </xdr:from>
    <xdr:ext cx="47625" cy="47625"/>
    <xdr:pic macro="[2]!DesignIconClicked">
      <xdr:nvPicPr>
        <xdr:cNvPr id="211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20</xdr:row>
      <xdr:rowOff>9525</xdr:rowOff>
    </xdr:from>
    <xdr:ext cx="47625" cy="47625"/>
    <xdr:pic macro="[2]!DesignIconClicked">
      <xdr:nvPicPr>
        <xdr:cNvPr id="211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20</xdr:row>
      <xdr:rowOff>85725</xdr:rowOff>
    </xdr:from>
    <xdr:ext cx="47625" cy="47625"/>
    <xdr:pic macro="[2]!DesignIconClicked">
      <xdr:nvPicPr>
        <xdr:cNvPr id="212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20</xdr:row>
      <xdr:rowOff>9525</xdr:rowOff>
    </xdr:from>
    <xdr:ext cx="47625" cy="47625"/>
    <xdr:pic macro="[2]!DesignIconClicked">
      <xdr:nvPicPr>
        <xdr:cNvPr id="212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20</xdr:row>
      <xdr:rowOff>85725</xdr:rowOff>
    </xdr:from>
    <xdr:ext cx="47625" cy="47625"/>
    <xdr:pic macro="[2]!DesignIconClicked">
      <xdr:nvPicPr>
        <xdr:cNvPr id="212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20</xdr:row>
      <xdr:rowOff>9525</xdr:rowOff>
    </xdr:from>
    <xdr:ext cx="47625" cy="47625"/>
    <xdr:pic macro="[2]!DesignIconClicked">
      <xdr:nvPicPr>
        <xdr:cNvPr id="212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20</xdr:row>
      <xdr:rowOff>85725</xdr:rowOff>
    </xdr:from>
    <xdr:ext cx="47625" cy="47625"/>
    <xdr:pic macro="[2]!DesignIconClicked">
      <xdr:nvPicPr>
        <xdr:cNvPr id="212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0</xdr:colOff>
      <xdr:row>0</xdr:row>
      <xdr:rowOff>0</xdr:rowOff>
    </xdr:from>
    <xdr:to>
      <xdr:col>20</xdr:col>
      <xdr:colOff>352425</xdr:colOff>
      <xdr:row>1</xdr:row>
      <xdr:rowOff>60960</xdr:rowOff>
    </xdr:to>
    <xdr:sp macro="" textlink="">
      <xdr:nvSpPr>
        <xdr:cNvPr id="2709" name="TextQueryTitle"/>
        <xdr:cNvSpPr txBox="1">
          <a:spLocks noChangeArrowheads="1"/>
        </xdr:cNvSpPr>
      </xdr:nvSpPr>
      <xdr:spPr bwMode="auto">
        <a:xfrm>
          <a:off x="3810000" y="0"/>
          <a:ext cx="5153025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Tablice rzymskie III kw 2014</a:t>
          </a:r>
        </a:p>
      </xdr:txBody>
    </xdr:sp>
    <xdr:clientData/>
  </xdr:twoCellAnchor>
  <xdr:oneCellAnchor>
    <xdr:from>
      <xdr:col>6</xdr:col>
      <xdr:colOff>47625</xdr:colOff>
      <xdr:row>23</xdr:row>
      <xdr:rowOff>0</xdr:rowOff>
    </xdr:from>
    <xdr:ext cx="123825" cy="123825"/>
    <xdr:pic macro="[2]!DesignIconClicked">
      <xdr:nvPicPr>
        <xdr:cNvPr id="212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31</xdr:row>
      <xdr:rowOff>0</xdr:rowOff>
    </xdr:from>
    <xdr:ext cx="123825" cy="123825"/>
    <xdr:pic macro="[2]!DesignIconClicked">
      <xdr:nvPicPr>
        <xdr:cNvPr id="212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32</xdr:row>
      <xdr:rowOff>0</xdr:rowOff>
    </xdr:from>
    <xdr:ext cx="123825" cy="123825"/>
    <xdr:pic macro="[2]!DesignIconClicked">
      <xdr:nvPicPr>
        <xdr:cNvPr id="212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33</xdr:row>
      <xdr:rowOff>0</xdr:rowOff>
    </xdr:from>
    <xdr:ext cx="123825" cy="123825"/>
    <xdr:pic macro="[2]!DesignIconClicked">
      <xdr:nvPicPr>
        <xdr:cNvPr id="213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34</xdr:row>
      <xdr:rowOff>0</xdr:rowOff>
    </xdr:from>
    <xdr:ext cx="123825" cy="123825"/>
    <xdr:pic macro="[2]!DesignIconClicked">
      <xdr:nvPicPr>
        <xdr:cNvPr id="213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2]!DesignIconClicked">
      <xdr:nvPicPr>
        <xdr:cNvPr id="213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21</xdr:row>
      <xdr:rowOff>0</xdr:rowOff>
    </xdr:from>
    <xdr:ext cx="123825" cy="123825"/>
    <xdr:pic macro="[2]!DesignIconClicked">
      <xdr:nvPicPr>
        <xdr:cNvPr id="213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24</xdr:row>
      <xdr:rowOff>0</xdr:rowOff>
    </xdr:from>
    <xdr:ext cx="123825" cy="123825"/>
    <xdr:pic macro="[2]!DesignIconClicked">
      <xdr:nvPicPr>
        <xdr:cNvPr id="213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2]!DesignIconClicked">
      <xdr:nvPicPr>
        <xdr:cNvPr id="214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2]!DesignIconClicked">
      <xdr:nvPicPr>
        <xdr:cNvPr id="214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26</xdr:row>
      <xdr:rowOff>0</xdr:rowOff>
    </xdr:from>
    <xdr:ext cx="123825" cy="123825"/>
    <xdr:pic macro="[2]!DesignIconClicked">
      <xdr:nvPicPr>
        <xdr:cNvPr id="214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21</xdr:row>
      <xdr:rowOff>0</xdr:rowOff>
    </xdr:from>
    <xdr:ext cx="123825" cy="123825"/>
    <xdr:pic macro="[2]!DesignIconClicked">
      <xdr:nvPicPr>
        <xdr:cNvPr id="214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31</xdr:row>
      <xdr:rowOff>0</xdr:rowOff>
    </xdr:from>
    <xdr:ext cx="123825" cy="123825"/>
    <xdr:pic macro="[2]!DesignIconClicked">
      <xdr:nvPicPr>
        <xdr:cNvPr id="214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30</xdr:row>
      <xdr:rowOff>0</xdr:rowOff>
    </xdr:from>
    <xdr:ext cx="123825" cy="123825"/>
    <xdr:pic macro="[2]!DesignIconClicked">
      <xdr:nvPicPr>
        <xdr:cNvPr id="214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29</xdr:row>
      <xdr:rowOff>0</xdr:rowOff>
    </xdr:from>
    <xdr:ext cx="123825" cy="123825"/>
    <xdr:pic macro="[2]!DesignIconClicked">
      <xdr:nvPicPr>
        <xdr:cNvPr id="214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28</xdr:row>
      <xdr:rowOff>0</xdr:rowOff>
    </xdr:from>
    <xdr:ext cx="123825" cy="123825"/>
    <xdr:pic macro="[2]!DesignIconClicked">
      <xdr:nvPicPr>
        <xdr:cNvPr id="214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27</xdr:row>
      <xdr:rowOff>9525</xdr:rowOff>
    </xdr:from>
    <xdr:ext cx="123825" cy="123825"/>
    <xdr:pic macro="[2]!DesignIconClicked">
      <xdr:nvPicPr>
        <xdr:cNvPr id="214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26</xdr:row>
      <xdr:rowOff>0</xdr:rowOff>
    </xdr:from>
    <xdr:ext cx="123825" cy="123825"/>
    <xdr:pic macro="[2]!DesignIconClicked">
      <xdr:nvPicPr>
        <xdr:cNvPr id="214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25</xdr:row>
      <xdr:rowOff>0</xdr:rowOff>
    </xdr:from>
    <xdr:ext cx="123825" cy="123825"/>
    <xdr:pic macro="[2]!DesignIconClicked">
      <xdr:nvPicPr>
        <xdr:cNvPr id="215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24</xdr:row>
      <xdr:rowOff>0</xdr:rowOff>
    </xdr:from>
    <xdr:ext cx="123825" cy="123825"/>
    <xdr:pic macro="[2]!DesignIconClicked">
      <xdr:nvPicPr>
        <xdr:cNvPr id="215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23</xdr:row>
      <xdr:rowOff>0</xdr:rowOff>
    </xdr:from>
    <xdr:ext cx="123825" cy="123825"/>
    <xdr:pic macro="[2]!DesignIconClicked">
      <xdr:nvPicPr>
        <xdr:cNvPr id="215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2]!DesignIconClicked">
      <xdr:nvPicPr>
        <xdr:cNvPr id="215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3</xdr:col>
      <xdr:colOff>76200</xdr:colOff>
      <xdr:row>2</xdr:row>
      <xdr:rowOff>28575</xdr:rowOff>
    </xdr:from>
    <xdr:to>
      <xdr:col>3</xdr:col>
      <xdr:colOff>771525</xdr:colOff>
      <xdr:row>2</xdr:row>
      <xdr:rowOff>180975</xdr:rowOff>
    </xdr:to>
    <xdr:pic macro="[0]!Sheet2.Info_click">
      <xdr:nvPicPr>
        <xdr:cNvPr id="2759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9225" y="762000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2.InfoA_click">
      <xdr:nvPicPr>
        <xdr:cNvPr id="276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28575</xdr:rowOff>
    </xdr:from>
    <xdr:to>
      <xdr:col>2</xdr:col>
      <xdr:colOff>971550</xdr:colOff>
      <xdr:row>2</xdr:row>
      <xdr:rowOff>180975</xdr:rowOff>
    </xdr:to>
    <xdr:pic macro="[0]!Sheet2.filter_click">
      <xdr:nvPicPr>
        <xdr:cNvPr id="2761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28575</xdr:rowOff>
    </xdr:from>
    <xdr:to>
      <xdr:col>2</xdr:col>
      <xdr:colOff>971550</xdr:colOff>
      <xdr:row>2</xdr:row>
      <xdr:rowOff>180975</xdr:rowOff>
    </xdr:to>
    <xdr:pic macro="[0]!Sheet2.filterA_click">
      <xdr:nvPicPr>
        <xdr:cNvPr id="2762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323850</xdr:colOff>
      <xdr:row>2</xdr:row>
      <xdr:rowOff>190500</xdr:rowOff>
    </xdr:to>
    <xdr:pic macro="[0]!Sheet2.Graph_click">
      <xdr:nvPicPr>
        <xdr:cNvPr id="2763" name="Chart" descr="Chart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61925" y="771525"/>
          <a:ext cx="419100" cy="1524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0</xdr:colOff>
      <xdr:row>29</xdr:row>
      <xdr:rowOff>0</xdr:rowOff>
    </xdr:from>
    <xdr:to>
      <xdr:col>2</xdr:col>
      <xdr:colOff>1073150</xdr:colOff>
      <xdr:row>29</xdr:row>
      <xdr:rowOff>130175</xdr:rowOff>
    </xdr:to>
    <xdr:pic macro="[2]!DesignIconClicked">
      <xdr:nvPicPr>
        <xdr:cNvPr id="2" name="BExGX9DU5LF8A3VAUJFKJ1BDXNW3" hidden="1"/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000375"/>
          <a:ext cx="1073150" cy="13017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12</xdr:row>
      <xdr:rowOff>0</xdr:rowOff>
    </xdr:from>
    <xdr:to>
      <xdr:col>3</xdr:col>
      <xdr:colOff>2530475</xdr:colOff>
      <xdr:row>18</xdr:row>
      <xdr:rowOff>149225</xdr:rowOff>
    </xdr:to>
    <xdr:pic macro="[2]!DesignIconClicked">
      <xdr:nvPicPr>
        <xdr:cNvPr id="2062" name="BExEZGWZLFTQF24ZE4DBSRHNCL2Y" descr="5G1A96VKMW4JK5G4PM3KVB8UT" hidden="1"/>
        <xdr:cNvPicPr>
          <a:picLocks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" y="1266825"/>
          <a:ext cx="3616325" cy="434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2254250</xdr:colOff>
      <xdr:row>4</xdr:row>
      <xdr:rowOff>0</xdr:rowOff>
    </xdr:to>
    <xdr:pic macro="[2]!DesignIconClicked">
      <xdr:nvPicPr>
        <xdr:cNvPr id="2059" name="BEx9HI995VIDGWB3O6URON2VM6AX" descr="QBM79T8SR6ZR1JPU49VFEBSRL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9248775" y="1104900"/>
          <a:ext cx="33020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4</xdr:col>
      <xdr:colOff>0</xdr:colOff>
      <xdr:row>0</xdr:row>
      <xdr:rowOff>0</xdr:rowOff>
    </xdr:from>
    <xdr:to>
      <xdr:col>5</xdr:col>
      <xdr:colOff>492125</xdr:colOff>
      <xdr:row>0</xdr:row>
      <xdr:rowOff>292100</xdr:rowOff>
    </xdr:to>
    <xdr:pic macro="[2]!DesignIconClicked">
      <xdr:nvPicPr>
        <xdr:cNvPr id="2095" name="BExZVN42A177LEC6IPYAGJI8LF86" descr="XY0N02Z21UGFBLNWUW4NLP0JV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886200" y="0"/>
          <a:ext cx="492125" cy="2921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7</xdr:col>
      <xdr:colOff>0</xdr:colOff>
      <xdr:row>1</xdr:row>
      <xdr:rowOff>0</xdr:rowOff>
    </xdr:from>
    <xdr:to>
      <xdr:col>8</xdr:col>
      <xdr:colOff>1006475</xdr:colOff>
      <xdr:row>1</xdr:row>
      <xdr:rowOff>415925</xdr:rowOff>
    </xdr:to>
    <xdr:pic macro="[2]!DesignIconClicked">
      <xdr:nvPicPr>
        <xdr:cNvPr id="2087" name="BExGLL7F0AMZS0L5LN46VO8A4OR4" descr="D35ND0JILANPKP1M7KOGQB3G6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372350" y="304800"/>
          <a:ext cx="1863725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2254250</xdr:colOff>
      <xdr:row>4</xdr:row>
      <xdr:rowOff>0</xdr:rowOff>
    </xdr:to>
    <xdr:pic macro="[2]!DesignIconClicked">
      <xdr:nvPicPr>
        <xdr:cNvPr id="2061" name="BEx0041RRI19D5ZFTDBCL8WAVJTB" descr="H3BV6LT962ERI9HFHZFWSTS8B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9248775" y="1104900"/>
          <a:ext cx="33020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2254250</xdr:colOff>
      <xdr:row>4</xdr:row>
      <xdr:rowOff>0</xdr:rowOff>
    </xdr:to>
    <xdr:pic macro="[2]!DesignIconClicked">
      <xdr:nvPicPr>
        <xdr:cNvPr id="2057" name="BExTURJ5TAR0ZJAQ9GFN2NYJHBR4" descr="MP5QHF75QS9DUY49Y420JXM2E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9248775" y="1104900"/>
          <a:ext cx="33020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2254250</xdr:colOff>
      <xdr:row>4</xdr:row>
      <xdr:rowOff>0</xdr:rowOff>
    </xdr:to>
    <xdr:pic macro="[2]!DesignIconClicked">
      <xdr:nvPicPr>
        <xdr:cNvPr id="2058" name="BExOAO5F6DQNL3T99SCQUI1V5YFP" descr="QD63FMH2M443ZK5KXEEK6PC7V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9248775" y="1104900"/>
          <a:ext cx="33020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0" name="BExMPEQDEVM9ZOPSFIVZP3KR132B" descr="U1604WEUYS8LYRGCK4LICYKL9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91025" y="1104900"/>
          <a:ext cx="382587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1" name="BEx01K769RJVIIWSRZ0ARO7KDLX8" descr="XR64X3LHID9RXDX8WC99U85PF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91025" y="1104900"/>
          <a:ext cx="382587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2" name="BExO8RTDKDQMQJ7A8W8P2TOHUDH2" descr="VPP77LRAGJ44NV8EVDMZ8FCEN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91025" y="1104900"/>
          <a:ext cx="382587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3" name="BExSGRWGUS63FMXGQMK12OH01K95" descr="Q5Z07EYJE0MBNAL39Q2BTCRTU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91025" y="1104900"/>
          <a:ext cx="382587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4" name="BExUDLAY93K0UZJDTTURDFVU8JTQ" descr="B2RDJ4MCWXJF922PADE784PX6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91025" y="1104900"/>
          <a:ext cx="382587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5" name="BExU57NIVO7OMPU5I47IYD27S3KA" descr="B0ZJHZS0F6AKHRWHNPQ63PUCZ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91025" y="1104900"/>
          <a:ext cx="382587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2254250</xdr:colOff>
      <xdr:row>4</xdr:row>
      <xdr:rowOff>0</xdr:rowOff>
    </xdr:to>
    <xdr:pic macro="[2]!DesignIconClicked">
      <xdr:nvPicPr>
        <xdr:cNvPr id="2056" name="BExIIGEM0AMOSRAZQRDPJ1KNDX7H" descr="F4CUDT4I8CDM8GHW7JG5WP6CT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9248775" y="1104900"/>
          <a:ext cx="33020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1035050</xdr:colOff>
      <xdr:row>1</xdr:row>
      <xdr:rowOff>415925</xdr:rowOff>
    </xdr:to>
    <xdr:pic macro="[2]!DesignIconClicked">
      <xdr:nvPicPr>
        <xdr:cNvPr id="2086" name="BExKKKF0KR8NZVC9DTQM1WWB39Z0" descr="OBT7FD107OXHE7ODUYPXG58YJ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0296525" y="304800"/>
          <a:ext cx="3302000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2254250</xdr:colOff>
      <xdr:row>4</xdr:row>
      <xdr:rowOff>0</xdr:rowOff>
    </xdr:to>
    <xdr:pic macro="[2]!DesignIconClicked">
      <xdr:nvPicPr>
        <xdr:cNvPr id="2060" name="BExW7A0O6NJAPXTFEM67M5H6DDRC" descr="3OQVS5W3KNJG71LCSAW019NJP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9248775" y="1104900"/>
          <a:ext cx="33020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10</xdr:col>
      <xdr:colOff>0</xdr:colOff>
      <xdr:row>19</xdr:row>
      <xdr:rowOff>0</xdr:rowOff>
    </xdr:from>
    <xdr:to>
      <xdr:col>13</xdr:col>
      <xdr:colOff>1006475</xdr:colOff>
      <xdr:row>216</xdr:row>
      <xdr:rowOff>130175</xdr:rowOff>
    </xdr:to>
    <xdr:pic macro="[2]!DesignIconClicked">
      <xdr:nvPicPr>
        <xdr:cNvPr id="3" name="BEx77TISIA06GT0VXCK1IDEY3A5M" hidden="1"/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714500"/>
          <a:ext cx="5178425" cy="28133675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19</xdr:row>
      <xdr:rowOff>0</xdr:rowOff>
    </xdr:from>
    <xdr:to>
      <xdr:col>9</xdr:col>
      <xdr:colOff>1035050</xdr:colOff>
      <xdr:row>215</xdr:row>
      <xdr:rowOff>130175</xdr:rowOff>
    </xdr:to>
    <xdr:pic macro="[2]!DesignIconClicked">
      <xdr:nvPicPr>
        <xdr:cNvPr id="4" name="BExO8VPOEK0JQYL6DZJP7NZXDJE3" hidden="1"/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1025" y="1714500"/>
          <a:ext cx="5892800" cy="27990800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19</xdr:row>
      <xdr:rowOff>0</xdr:rowOff>
    </xdr:from>
    <xdr:to>
      <xdr:col>9</xdr:col>
      <xdr:colOff>1035050</xdr:colOff>
      <xdr:row>216</xdr:row>
      <xdr:rowOff>130175</xdr:rowOff>
    </xdr:to>
    <xdr:pic macro="[2]!DesignIconClicked">
      <xdr:nvPicPr>
        <xdr:cNvPr id="2063" name="BExXRND8208TWULE9S50U89VKPB7" descr="ETUGZV0SKTQDQB8JOYY0DCX79" hidden="1"/>
        <xdr:cNvPicPr>
          <a:picLocks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391025" y="1714500"/>
          <a:ext cx="5892800" cy="281336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 macro="[2]!DesignIconClicked"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 macro="[2]!DesignIconClicked"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 macro="[2]!DesignIconClicked"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 macro="[2]!DesignIconClicked"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 macro="[2]!DesignIconClicked"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 macro="[2]!DesignIconClicked"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 macro="[2]!DesignIconClicked"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 macro="[2]!DesignIconClicked"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 macro="[2]!DesignIconClicked"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 macro="[2]!DesignIconClicked"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 macro="[2]!DesignIconClicked"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 macro="[2]!DesignIconClicked"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 macro="[2]!DesignIconClicked"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 macro="[2]!DesignIconClicked"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 macro="[2]!DesignIconClicked"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 macro="[2]!DesignIconClicked"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 macro="[2]!DesignIconClicked"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 macro="[2]!DesignIconClicked"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 macro="[2]!DesignIconClicked"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 macro="[2]!DesignIconClicked"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 macro="[2]!DesignIconClicked"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 macro="[2]!DesignIconClicked"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 macro="[2]!DesignIconClicked"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 macro="[2]!DesignIconClicked"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 macro="[2]!DesignIconClicked"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 macro="[2]!DesignIconClicked"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 macro="[2]!DesignIconClicked"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 macro="[2]!DesignIconClicked"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 macro="[2]!DesignIconClicked"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 macro="[2]!DesignIconClicked"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 macro="[2]!DesignIconClicked"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 macro="[2]!DesignIconClicked"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 macro="[2]!DesignIconClicked"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 macro="[2]!DesignIconClicked"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 macro="[2]!DesignIconClicked"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 macro="[2]!DesignIconClicked"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 macro="[2]!DesignIconClicked"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 macro="[2]!DesignIconClicked"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 macro="[2]!DesignIconClicked"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 macro="[2]!DesignIconClicked"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 macro="[2]!DesignIconClicked"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 macro="[2]!DesignIconClicked"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 macro="[2]!DesignIconClicked"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 macro="[2]!DesignIconClicked"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 macro="[2]!DesignIconClicked"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 macro="[2]!DesignIconClicked"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 macro="[2]!DesignIconClicked"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/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Tablice rzymskie III kw 2014</a:t>
          </a: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333375</xdr:colOff>
      <xdr:row>2</xdr:row>
      <xdr:rowOff>190500</xdr:rowOff>
    </xdr:to>
    <xdr:pic macro="[0]!Sheet3.Table_click">
      <xdr:nvPicPr>
        <xdr:cNvPr id="3693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A_click">
      <xdr:nvPicPr>
        <xdr:cNvPr id="3694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_click">
      <xdr:nvPicPr>
        <xdr:cNvPr id="3695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_click">
      <xdr:nvPicPr>
        <xdr:cNvPr id="3696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A_click">
      <xdr:nvPicPr>
        <xdr:cNvPr id="369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</xdr:row>
      <xdr:rowOff>0</xdr:rowOff>
    </xdr:from>
    <xdr:to>
      <xdr:col>8</xdr:col>
      <xdr:colOff>1235075</xdr:colOff>
      <xdr:row>1</xdr:row>
      <xdr:rowOff>415925</xdr:rowOff>
    </xdr:to>
    <xdr:pic macro="[2]!DesignIconClicked">
      <xdr:nvPicPr>
        <xdr:cNvPr id="3702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971925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1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863600</xdr:colOff>
      <xdr:row>3</xdr:row>
      <xdr:rowOff>130175</xdr:rowOff>
    </xdr:to>
    <xdr:pic macro="[2]!DesignIconClicked">
      <xdr:nvPicPr>
        <xdr:cNvPr id="3088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0"/>
          <a:ext cx="1949450" cy="10922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6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2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4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8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8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0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 macro="[2]!DesignIconClicked">
      <xdr:nvPicPr>
        <xdr:cNvPr id="3703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71525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7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7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3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5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9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&#261;du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du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16" t="s">
        <v>4</v>
      </c>
      <c r="D14" s="16"/>
    </row>
    <row r="15" spans="1:4" x14ac:dyDescent="0.2">
      <c r="C15" s="10"/>
      <c r="D15" s="10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VJ217"/>
  <sheetViews>
    <sheetView showGridLines="0" topLeftCell="A166" workbookViewId="0">
      <selection activeCell="G52" sqref="G52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44.5" customWidth="1"/>
    <col min="5" max="5" width="31.33203125" hidden="1" customWidth="1"/>
    <col min="6" max="6" width="8.83203125" customWidth="1"/>
    <col min="7" max="7" width="52.1640625" customWidth="1"/>
    <col min="8" max="8" width="15" customWidth="1"/>
    <col min="9" max="9" width="17.83203125" customWidth="1"/>
    <col min="10" max="10" width="18.33203125" customWidth="1"/>
    <col min="11" max="11" width="39.6640625" customWidth="1"/>
    <col min="12" max="12" width="18.33203125" customWidth="1"/>
    <col min="13" max="13" width="15" customWidth="1"/>
    <col min="14" max="14" width="17.83203125" customWidth="1"/>
    <col min="15" max="15" width="18.33203125" customWidth="1"/>
    <col min="16" max="16" width="15" customWidth="1"/>
    <col min="17" max="17" width="17.83203125" customWidth="1"/>
    <col min="18" max="18" width="18.33203125" customWidth="1"/>
    <col min="19" max="19" width="15" customWidth="1"/>
    <col min="20" max="20" width="17.83203125" customWidth="1"/>
    <col min="21" max="21" width="18.33203125" customWidth="1"/>
    <col min="22" max="22" width="15" customWidth="1"/>
    <col min="23" max="23" width="17.83203125" customWidth="1"/>
    <col min="24" max="24" width="18.33203125" customWidth="1"/>
    <col min="25" max="25" width="15" customWidth="1"/>
    <col min="26" max="26" width="17.83203125" customWidth="1"/>
    <col min="27" max="27" width="18.33203125" customWidth="1"/>
    <col min="28" max="28" width="15" customWidth="1"/>
    <col min="29" max="29" width="17.83203125" customWidth="1"/>
    <col min="30" max="30" width="18.33203125" customWidth="1"/>
    <col min="31" max="31" width="15" customWidth="1"/>
    <col min="32" max="32" width="17.83203125" customWidth="1"/>
    <col min="33" max="33" width="18.33203125" bestFit="1" customWidth="1"/>
    <col min="34" max="34" width="15.5" bestFit="1" customWidth="1"/>
    <col min="35" max="35" width="17.83203125" bestFit="1" customWidth="1"/>
    <col min="36" max="36" width="18.33203125" bestFit="1" customWidth="1"/>
    <col min="37" max="37" width="15.5" bestFit="1" customWidth="1"/>
    <col min="38" max="38" width="17.83203125" bestFit="1" customWidth="1"/>
    <col min="39" max="39" width="18.33203125" bestFit="1" customWidth="1"/>
    <col min="40" max="40" width="15.5" bestFit="1" customWidth="1"/>
    <col min="41" max="41" width="17.83203125" bestFit="1" customWidth="1"/>
    <col min="42" max="42" width="18.33203125" bestFit="1" customWidth="1"/>
    <col min="43" max="43" width="15" bestFit="1" customWidth="1"/>
    <col min="44" max="44" width="17.83203125" bestFit="1" customWidth="1"/>
    <col min="45" max="45" width="18.33203125" bestFit="1" customWidth="1"/>
    <col min="46" max="46" width="15" bestFit="1" customWidth="1"/>
    <col min="47" max="47" width="17.83203125" bestFit="1" customWidth="1"/>
    <col min="48" max="48" width="18.33203125" bestFit="1" customWidth="1"/>
    <col min="49" max="49" width="15" bestFit="1" customWidth="1"/>
    <col min="50" max="50" width="17.83203125" bestFit="1" customWidth="1"/>
    <col min="51" max="51" width="18.33203125" bestFit="1" customWidth="1"/>
    <col min="52" max="52" width="15" bestFit="1" customWidth="1"/>
    <col min="53" max="53" width="17.83203125" bestFit="1" customWidth="1"/>
    <col min="54" max="54" width="18.33203125" bestFit="1" customWidth="1"/>
    <col min="55" max="55" width="15" bestFit="1" customWidth="1"/>
    <col min="56" max="56" width="17.83203125" bestFit="1" customWidth="1"/>
    <col min="57" max="57" width="18.33203125" bestFit="1" customWidth="1"/>
    <col min="58" max="58" width="15" bestFit="1" customWidth="1"/>
    <col min="59" max="59" width="17.83203125" bestFit="1" customWidth="1"/>
    <col min="60" max="60" width="18.33203125" bestFit="1" customWidth="1"/>
    <col min="61" max="61" width="15" bestFit="1" customWidth="1"/>
    <col min="62" max="62" width="17.83203125" bestFit="1" customWidth="1"/>
    <col min="63" max="63" width="18.33203125" bestFit="1" customWidth="1"/>
    <col min="64" max="64" width="15" bestFit="1" customWidth="1"/>
    <col min="65" max="65" width="17.83203125" bestFit="1" customWidth="1"/>
    <col min="66" max="66" width="18.33203125" bestFit="1" customWidth="1"/>
    <col min="67" max="67" width="15" bestFit="1" customWidth="1"/>
    <col min="68" max="68" width="17.83203125" bestFit="1" customWidth="1"/>
    <col min="69" max="69" width="18.33203125" bestFit="1" customWidth="1"/>
    <col min="70" max="70" width="15" bestFit="1" customWidth="1"/>
    <col min="71" max="71" width="17.83203125" bestFit="1" customWidth="1"/>
    <col min="72" max="72" width="18.33203125" bestFit="1" customWidth="1"/>
    <col min="73" max="73" width="15" bestFit="1" customWidth="1"/>
    <col min="74" max="74" width="17.83203125" bestFit="1" customWidth="1"/>
    <col min="75" max="75" width="18.33203125" bestFit="1" customWidth="1"/>
    <col min="76" max="76" width="15" bestFit="1" customWidth="1"/>
    <col min="77" max="77" width="17.83203125" bestFit="1" customWidth="1"/>
    <col min="78" max="78" width="18.33203125" bestFit="1" customWidth="1"/>
    <col min="79" max="79" width="15" bestFit="1" customWidth="1"/>
    <col min="80" max="80" width="17.83203125" bestFit="1" customWidth="1"/>
    <col min="81" max="81" width="18.33203125" bestFit="1" customWidth="1"/>
    <col min="82" max="82" width="15" bestFit="1" customWidth="1"/>
    <col min="83" max="83" width="17.83203125" bestFit="1" customWidth="1"/>
    <col min="84" max="84" width="18.33203125" bestFit="1" customWidth="1"/>
    <col min="85" max="85" width="15" bestFit="1" customWidth="1"/>
    <col min="86" max="86" width="17.83203125" bestFit="1" customWidth="1"/>
    <col min="87" max="87" width="18.33203125" bestFit="1" customWidth="1"/>
    <col min="88" max="88" width="15" bestFit="1" customWidth="1"/>
    <col min="89" max="89" width="17.83203125" bestFit="1" customWidth="1"/>
    <col min="90" max="90" width="18.33203125" bestFit="1" customWidth="1"/>
    <col min="91" max="91" width="15" bestFit="1" customWidth="1"/>
    <col min="92" max="92" width="17.83203125" bestFit="1" customWidth="1"/>
    <col min="93" max="93" width="18.33203125" bestFit="1" customWidth="1"/>
    <col min="94" max="94" width="15" bestFit="1" customWidth="1"/>
    <col min="95" max="95" width="17.83203125" bestFit="1" customWidth="1"/>
    <col min="96" max="96" width="18.33203125" bestFit="1" customWidth="1"/>
    <col min="97" max="97" width="15" bestFit="1" customWidth="1"/>
    <col min="98" max="98" width="17.83203125" bestFit="1" customWidth="1"/>
    <col min="99" max="99" width="18.33203125" bestFit="1" customWidth="1"/>
    <col min="100" max="100" width="15" bestFit="1" customWidth="1"/>
    <col min="101" max="101" width="17.83203125" bestFit="1" customWidth="1"/>
    <col min="102" max="102" width="18.33203125" bestFit="1" customWidth="1"/>
    <col min="103" max="103" width="15" bestFit="1" customWidth="1"/>
    <col min="104" max="104" width="17.83203125" bestFit="1" customWidth="1"/>
    <col min="105" max="105" width="18.33203125" bestFit="1" customWidth="1"/>
    <col min="106" max="106" width="15" bestFit="1" customWidth="1"/>
    <col min="107" max="107" width="17.83203125" bestFit="1" customWidth="1"/>
    <col min="108" max="108" width="18.33203125" bestFit="1" customWidth="1"/>
    <col min="109" max="109" width="15" bestFit="1" customWidth="1"/>
    <col min="110" max="110" width="17.83203125" bestFit="1" customWidth="1"/>
    <col min="111" max="111" width="18.33203125" bestFit="1" customWidth="1"/>
    <col min="112" max="112" width="15" bestFit="1" customWidth="1"/>
    <col min="113" max="113" width="17.83203125" bestFit="1" customWidth="1"/>
    <col min="114" max="114" width="18.33203125" bestFit="1" customWidth="1"/>
    <col min="115" max="115" width="15" bestFit="1" customWidth="1"/>
    <col min="116" max="116" width="17.83203125" bestFit="1" customWidth="1"/>
    <col min="117" max="117" width="18.33203125" bestFit="1" customWidth="1"/>
    <col min="118" max="118" width="15" bestFit="1" customWidth="1"/>
    <col min="119" max="119" width="17.83203125" bestFit="1" customWidth="1"/>
    <col min="120" max="120" width="18.33203125" bestFit="1" customWidth="1"/>
    <col min="121" max="121" width="15" bestFit="1" customWidth="1"/>
    <col min="122" max="122" width="17.83203125" bestFit="1" customWidth="1"/>
    <col min="123" max="123" width="18.33203125" bestFit="1" customWidth="1"/>
    <col min="124" max="124" width="15" bestFit="1" customWidth="1"/>
    <col min="125" max="125" width="17.83203125" bestFit="1" customWidth="1"/>
    <col min="126" max="126" width="18.33203125" bestFit="1" customWidth="1"/>
    <col min="127" max="127" width="15" bestFit="1" customWidth="1"/>
    <col min="128" max="128" width="17.83203125" bestFit="1" customWidth="1"/>
    <col min="129" max="129" width="18.33203125" bestFit="1" customWidth="1"/>
    <col min="130" max="130" width="15" bestFit="1" customWidth="1"/>
    <col min="131" max="131" width="17.83203125" bestFit="1" customWidth="1"/>
    <col min="132" max="132" width="18.33203125" bestFit="1" customWidth="1"/>
    <col min="133" max="133" width="15" bestFit="1" customWidth="1"/>
    <col min="134" max="134" width="17.83203125" bestFit="1" customWidth="1"/>
    <col min="135" max="135" width="18.33203125" bestFit="1" customWidth="1"/>
    <col min="136" max="136" width="15" bestFit="1" customWidth="1"/>
    <col min="137" max="137" width="17.83203125" bestFit="1" customWidth="1"/>
    <col min="138" max="138" width="18.33203125" bestFit="1" customWidth="1"/>
    <col min="139" max="139" width="15" bestFit="1" customWidth="1"/>
    <col min="140" max="140" width="17.83203125" bestFit="1" customWidth="1"/>
    <col min="141" max="141" width="18.33203125" bestFit="1" customWidth="1"/>
    <col min="142" max="142" width="15.5" bestFit="1" customWidth="1"/>
    <col min="143" max="143" width="17.83203125" bestFit="1" customWidth="1"/>
    <col min="144" max="144" width="18.33203125" bestFit="1" customWidth="1"/>
    <col min="145" max="145" width="15.5" bestFit="1" customWidth="1"/>
    <col min="146" max="146" width="17.83203125" bestFit="1" customWidth="1"/>
    <col min="147" max="147" width="18.33203125" bestFit="1" customWidth="1"/>
    <col min="148" max="148" width="15.5" bestFit="1" customWidth="1"/>
    <col min="149" max="149" width="17.83203125" bestFit="1" customWidth="1"/>
    <col min="150" max="150" width="18.33203125" bestFit="1" customWidth="1"/>
    <col min="151" max="151" width="15.5" bestFit="1" customWidth="1"/>
    <col min="152" max="152" width="17.83203125" bestFit="1" customWidth="1"/>
    <col min="153" max="153" width="18.33203125" bestFit="1" customWidth="1"/>
    <col min="154" max="154" width="15.5" bestFit="1" customWidth="1"/>
    <col min="155" max="155" width="17.83203125" bestFit="1" customWidth="1"/>
    <col min="156" max="156" width="18.33203125" bestFit="1" customWidth="1"/>
    <col min="157" max="157" width="15.5" bestFit="1" customWidth="1"/>
    <col min="158" max="158" width="17.83203125" bestFit="1" customWidth="1"/>
    <col min="159" max="159" width="18.33203125" bestFit="1" customWidth="1"/>
    <col min="160" max="160" width="15" bestFit="1" customWidth="1"/>
    <col min="161" max="161" width="17.83203125" bestFit="1" customWidth="1"/>
    <col min="162" max="162" width="18.33203125" bestFit="1" customWidth="1"/>
    <col min="163" max="163" width="15" bestFit="1" customWidth="1"/>
    <col min="164" max="164" width="17.83203125" bestFit="1" customWidth="1"/>
    <col min="165" max="165" width="18.33203125" bestFit="1" customWidth="1"/>
    <col min="166" max="166" width="15" bestFit="1" customWidth="1"/>
    <col min="167" max="167" width="17.83203125" bestFit="1" customWidth="1"/>
    <col min="168" max="168" width="18.33203125" bestFit="1" customWidth="1"/>
    <col min="169" max="169" width="15" bestFit="1" customWidth="1"/>
    <col min="170" max="170" width="17.83203125" bestFit="1" customWidth="1"/>
    <col min="171" max="171" width="18.33203125" bestFit="1" customWidth="1"/>
    <col min="172" max="172" width="15" bestFit="1" customWidth="1"/>
    <col min="173" max="173" width="17.83203125" bestFit="1" customWidth="1"/>
    <col min="174" max="174" width="18.33203125" bestFit="1" customWidth="1"/>
    <col min="175" max="175" width="15" bestFit="1" customWidth="1"/>
    <col min="176" max="176" width="17.83203125" bestFit="1" customWidth="1"/>
    <col min="177" max="177" width="18.33203125" bestFit="1" customWidth="1"/>
    <col min="178" max="178" width="15" bestFit="1" customWidth="1"/>
    <col min="179" max="179" width="17.83203125" bestFit="1" customWidth="1"/>
    <col min="180" max="180" width="18.33203125" bestFit="1" customWidth="1"/>
    <col min="181" max="181" width="15" bestFit="1" customWidth="1"/>
    <col min="182" max="182" width="17.83203125" bestFit="1" customWidth="1"/>
    <col min="183" max="183" width="18.33203125" bestFit="1" customWidth="1"/>
    <col min="184" max="184" width="15" bestFit="1" customWidth="1"/>
    <col min="185" max="185" width="17.83203125" bestFit="1" customWidth="1"/>
    <col min="186" max="186" width="18.33203125" bestFit="1" customWidth="1"/>
    <col min="187" max="187" width="15.5" bestFit="1" customWidth="1"/>
    <col min="188" max="188" width="17.83203125" bestFit="1" customWidth="1"/>
    <col min="189" max="189" width="18.33203125" bestFit="1" customWidth="1"/>
    <col min="190" max="190" width="15.5" bestFit="1" customWidth="1"/>
    <col min="191" max="191" width="17.83203125" bestFit="1" customWidth="1"/>
    <col min="192" max="192" width="18.33203125" bestFit="1" customWidth="1"/>
    <col min="193" max="193" width="15.5" bestFit="1" customWidth="1"/>
    <col min="194" max="194" width="17.83203125" bestFit="1" customWidth="1"/>
    <col min="195" max="195" width="18.33203125" bestFit="1" customWidth="1"/>
    <col min="196" max="196" width="15.5" bestFit="1" customWidth="1"/>
    <col min="197" max="197" width="17.83203125" bestFit="1" customWidth="1"/>
    <col min="198" max="198" width="18.33203125" bestFit="1" customWidth="1"/>
    <col min="199" max="199" width="15.5" bestFit="1" customWidth="1"/>
    <col min="200" max="200" width="17.83203125" bestFit="1" customWidth="1"/>
    <col min="201" max="201" width="18.33203125" bestFit="1" customWidth="1"/>
    <col min="202" max="202" width="15.5" bestFit="1" customWidth="1"/>
    <col min="203" max="203" width="17.83203125" bestFit="1" customWidth="1"/>
    <col min="204" max="204" width="18.33203125" bestFit="1" customWidth="1"/>
    <col min="205" max="205" width="15.5" bestFit="1" customWidth="1"/>
    <col min="206" max="206" width="17.83203125" bestFit="1" customWidth="1"/>
    <col min="207" max="207" width="18.33203125" bestFit="1" customWidth="1"/>
    <col min="208" max="208" width="15.5" bestFit="1" customWidth="1"/>
    <col min="209" max="209" width="17.83203125" bestFit="1" customWidth="1"/>
    <col min="210" max="210" width="18.33203125" bestFit="1" customWidth="1"/>
    <col min="211" max="211" width="15" bestFit="1" customWidth="1"/>
    <col min="212" max="212" width="17.83203125" bestFit="1" customWidth="1"/>
    <col min="213" max="213" width="18.33203125" bestFit="1" customWidth="1"/>
    <col min="214" max="214" width="15" bestFit="1" customWidth="1"/>
    <col min="215" max="215" width="17.83203125" bestFit="1" customWidth="1"/>
    <col min="216" max="216" width="18.33203125" bestFit="1" customWidth="1"/>
    <col min="217" max="217" width="15" bestFit="1" customWidth="1"/>
    <col min="218" max="218" width="17.83203125" bestFit="1" customWidth="1"/>
    <col min="219" max="219" width="18.33203125" bestFit="1" customWidth="1"/>
    <col min="220" max="220" width="15" bestFit="1" customWidth="1"/>
    <col min="221" max="221" width="17.83203125" bestFit="1" customWidth="1"/>
    <col min="222" max="222" width="18.33203125" bestFit="1" customWidth="1"/>
    <col min="223" max="223" width="15" bestFit="1" customWidth="1"/>
    <col min="224" max="224" width="17.83203125" bestFit="1" customWidth="1"/>
    <col min="225" max="225" width="18.33203125" bestFit="1" customWidth="1"/>
    <col min="226" max="226" width="15" bestFit="1" customWidth="1"/>
    <col min="227" max="227" width="17.83203125" bestFit="1" customWidth="1"/>
    <col min="228" max="228" width="18.33203125" bestFit="1" customWidth="1"/>
    <col min="229" max="229" width="15" bestFit="1" customWidth="1"/>
    <col min="230" max="230" width="17.83203125" bestFit="1" customWidth="1"/>
    <col min="231" max="231" width="18.33203125" bestFit="1" customWidth="1"/>
    <col min="232" max="232" width="15" bestFit="1" customWidth="1"/>
    <col min="233" max="233" width="17.83203125" bestFit="1" customWidth="1"/>
    <col min="234" max="234" width="18.33203125" bestFit="1" customWidth="1"/>
    <col min="235" max="235" width="15" bestFit="1" customWidth="1"/>
    <col min="236" max="236" width="17.83203125" bestFit="1" customWidth="1"/>
    <col min="237" max="237" width="18.33203125" bestFit="1" customWidth="1"/>
    <col min="238" max="238" width="15.5" bestFit="1" customWidth="1"/>
    <col min="239" max="239" width="17.83203125" bestFit="1" customWidth="1"/>
    <col min="240" max="240" width="18.33203125" bestFit="1" customWidth="1"/>
    <col min="241" max="241" width="15.5" bestFit="1" customWidth="1"/>
    <col min="242" max="242" width="17.83203125" bestFit="1" customWidth="1"/>
    <col min="243" max="243" width="18.33203125" bestFit="1" customWidth="1"/>
    <col min="244" max="244" width="15.5" bestFit="1" customWidth="1"/>
    <col min="245" max="245" width="17.83203125" bestFit="1" customWidth="1"/>
    <col min="246" max="246" width="18.33203125" bestFit="1" customWidth="1"/>
    <col min="247" max="247" width="15" bestFit="1" customWidth="1"/>
    <col min="248" max="248" width="17.83203125" bestFit="1" customWidth="1"/>
    <col min="249" max="249" width="18.33203125" bestFit="1" customWidth="1"/>
    <col min="250" max="250" width="15" bestFit="1" customWidth="1"/>
    <col min="251" max="251" width="17.83203125" bestFit="1" customWidth="1"/>
    <col min="252" max="252" width="18.33203125" bestFit="1" customWidth="1"/>
    <col min="253" max="253" width="15" bestFit="1" customWidth="1"/>
    <col min="254" max="254" width="17.83203125" bestFit="1" customWidth="1"/>
    <col min="255" max="255" width="18.33203125" bestFit="1" customWidth="1"/>
    <col min="256" max="256" width="15" bestFit="1" customWidth="1"/>
    <col min="257" max="257" width="17.83203125" bestFit="1" customWidth="1"/>
    <col min="258" max="258" width="18.33203125" bestFit="1" customWidth="1"/>
    <col min="259" max="259" width="15" bestFit="1" customWidth="1"/>
    <col min="260" max="260" width="17.83203125" bestFit="1" customWidth="1"/>
    <col min="261" max="261" width="18.33203125" bestFit="1" customWidth="1"/>
    <col min="262" max="262" width="15" bestFit="1" customWidth="1"/>
    <col min="263" max="263" width="17.83203125" bestFit="1" customWidth="1"/>
    <col min="264" max="264" width="18.33203125" bestFit="1" customWidth="1"/>
    <col min="265" max="265" width="15" bestFit="1" customWidth="1"/>
    <col min="266" max="266" width="17.83203125" bestFit="1" customWidth="1"/>
    <col min="267" max="267" width="18.33203125" bestFit="1" customWidth="1"/>
    <col min="268" max="268" width="15" bestFit="1" customWidth="1"/>
    <col min="269" max="269" width="17.83203125" bestFit="1" customWidth="1"/>
    <col min="270" max="270" width="18.33203125" bestFit="1" customWidth="1"/>
    <col min="271" max="271" width="15" bestFit="1" customWidth="1"/>
    <col min="272" max="272" width="17.83203125" bestFit="1" customWidth="1"/>
    <col min="273" max="273" width="18.33203125" bestFit="1" customWidth="1"/>
    <col min="274" max="274" width="15" bestFit="1" customWidth="1"/>
    <col min="275" max="275" width="17.83203125" bestFit="1" customWidth="1"/>
    <col min="276" max="276" width="18.33203125" bestFit="1" customWidth="1"/>
    <col min="277" max="277" width="15" bestFit="1" customWidth="1"/>
    <col min="278" max="278" width="17.83203125" bestFit="1" customWidth="1"/>
    <col min="279" max="279" width="18.33203125" bestFit="1" customWidth="1"/>
    <col min="280" max="280" width="15" bestFit="1" customWidth="1"/>
    <col min="281" max="281" width="17.83203125" bestFit="1" customWidth="1"/>
    <col min="282" max="282" width="18.33203125" bestFit="1" customWidth="1"/>
    <col min="283" max="283" width="15" bestFit="1" customWidth="1"/>
    <col min="284" max="284" width="17.83203125" bestFit="1" customWidth="1"/>
    <col min="285" max="285" width="18.33203125" bestFit="1" customWidth="1"/>
    <col min="286" max="286" width="15" bestFit="1" customWidth="1"/>
    <col min="287" max="287" width="17.83203125" bestFit="1" customWidth="1"/>
    <col min="288" max="288" width="18.33203125" bestFit="1" customWidth="1"/>
    <col min="289" max="289" width="15" bestFit="1" customWidth="1"/>
    <col min="290" max="290" width="17.83203125" bestFit="1" customWidth="1"/>
    <col min="291" max="291" width="18.33203125" bestFit="1" customWidth="1"/>
    <col min="292" max="292" width="15" bestFit="1" customWidth="1"/>
    <col min="293" max="293" width="17.83203125" bestFit="1" customWidth="1"/>
    <col min="294" max="294" width="18.33203125" bestFit="1" customWidth="1"/>
    <col min="295" max="295" width="15" bestFit="1" customWidth="1"/>
    <col min="296" max="296" width="17.83203125" bestFit="1" customWidth="1"/>
    <col min="297" max="297" width="18.33203125" bestFit="1" customWidth="1"/>
    <col min="298" max="298" width="15" bestFit="1" customWidth="1"/>
    <col min="299" max="299" width="17.83203125" bestFit="1" customWidth="1"/>
    <col min="300" max="300" width="18.33203125" bestFit="1" customWidth="1"/>
    <col min="301" max="301" width="15.5" bestFit="1" customWidth="1"/>
    <col min="302" max="302" width="17.83203125" bestFit="1" customWidth="1"/>
    <col min="303" max="303" width="18.33203125" bestFit="1" customWidth="1"/>
    <col min="304" max="304" width="15.5" bestFit="1" customWidth="1"/>
    <col min="305" max="305" width="17.83203125" bestFit="1" customWidth="1"/>
    <col min="306" max="306" width="18.33203125" bestFit="1" customWidth="1"/>
    <col min="307" max="307" width="15.5" bestFit="1" customWidth="1"/>
    <col min="308" max="308" width="17.83203125" bestFit="1" customWidth="1"/>
    <col min="309" max="309" width="18.33203125" bestFit="1" customWidth="1"/>
    <col min="310" max="310" width="15" bestFit="1" customWidth="1"/>
    <col min="311" max="311" width="17.83203125" bestFit="1" customWidth="1"/>
    <col min="312" max="312" width="18.33203125" bestFit="1" customWidth="1"/>
    <col min="313" max="313" width="15" bestFit="1" customWidth="1"/>
    <col min="314" max="314" width="17.83203125" bestFit="1" customWidth="1"/>
    <col min="315" max="315" width="18.33203125" bestFit="1" customWidth="1"/>
    <col min="316" max="316" width="15" bestFit="1" customWidth="1"/>
    <col min="317" max="317" width="17.83203125" bestFit="1" customWidth="1"/>
    <col min="318" max="318" width="18.33203125" bestFit="1" customWidth="1"/>
    <col min="319" max="319" width="15" bestFit="1" customWidth="1"/>
    <col min="320" max="320" width="17.83203125" bestFit="1" customWidth="1"/>
    <col min="321" max="321" width="18.33203125" bestFit="1" customWidth="1"/>
    <col min="322" max="322" width="15" bestFit="1" customWidth="1"/>
    <col min="323" max="323" width="17.83203125" bestFit="1" customWidth="1"/>
    <col min="324" max="324" width="18.33203125" bestFit="1" customWidth="1"/>
    <col min="325" max="325" width="15" bestFit="1" customWidth="1"/>
    <col min="326" max="326" width="17.83203125" bestFit="1" customWidth="1"/>
    <col min="327" max="327" width="18.33203125" bestFit="1" customWidth="1"/>
    <col min="328" max="328" width="15" bestFit="1" customWidth="1"/>
    <col min="329" max="329" width="17.83203125" bestFit="1" customWidth="1"/>
    <col min="330" max="330" width="18.33203125" bestFit="1" customWidth="1"/>
    <col min="331" max="331" width="15" bestFit="1" customWidth="1"/>
    <col min="332" max="332" width="17.83203125" bestFit="1" customWidth="1"/>
    <col min="333" max="333" width="18.33203125" bestFit="1" customWidth="1"/>
    <col min="334" max="334" width="15" bestFit="1" customWidth="1"/>
    <col min="335" max="335" width="17.83203125" bestFit="1" customWidth="1"/>
    <col min="336" max="336" width="18.33203125" bestFit="1" customWidth="1"/>
    <col min="337" max="337" width="15" bestFit="1" customWidth="1"/>
    <col min="338" max="338" width="17.83203125" bestFit="1" customWidth="1"/>
    <col min="339" max="339" width="18.33203125" bestFit="1" customWidth="1"/>
    <col min="340" max="340" width="15.1640625" bestFit="1" customWidth="1"/>
    <col min="341" max="341" width="17.83203125" bestFit="1" customWidth="1"/>
    <col min="342" max="342" width="18.33203125" bestFit="1" customWidth="1"/>
    <col min="343" max="343" width="15.1640625" bestFit="1" customWidth="1"/>
    <col min="344" max="344" width="17.83203125" bestFit="1" customWidth="1"/>
    <col min="345" max="345" width="18.33203125" bestFit="1" customWidth="1"/>
    <col min="346" max="346" width="15" bestFit="1" customWidth="1"/>
    <col min="347" max="347" width="17.83203125" bestFit="1" customWidth="1"/>
    <col min="348" max="348" width="18.33203125" bestFit="1" customWidth="1"/>
    <col min="349" max="349" width="15" bestFit="1" customWidth="1"/>
    <col min="350" max="350" width="17.83203125" bestFit="1" customWidth="1"/>
    <col min="351" max="351" width="18.33203125" bestFit="1" customWidth="1"/>
    <col min="352" max="352" width="15.1640625" bestFit="1" customWidth="1"/>
    <col min="353" max="353" width="17.83203125" bestFit="1" customWidth="1"/>
    <col min="354" max="354" width="18.33203125" bestFit="1" customWidth="1"/>
    <col min="355" max="355" width="15.1640625" bestFit="1" customWidth="1"/>
    <col min="356" max="356" width="17.83203125" bestFit="1" customWidth="1"/>
    <col min="357" max="357" width="18.33203125" bestFit="1" customWidth="1"/>
    <col min="358" max="358" width="15" bestFit="1" customWidth="1"/>
    <col min="359" max="359" width="17.83203125" bestFit="1" customWidth="1"/>
    <col min="360" max="360" width="18.33203125" bestFit="1" customWidth="1"/>
    <col min="361" max="361" width="15" bestFit="1" customWidth="1"/>
    <col min="362" max="362" width="17.83203125" bestFit="1" customWidth="1"/>
    <col min="363" max="363" width="18.33203125" bestFit="1" customWidth="1"/>
    <col min="364" max="364" width="15" bestFit="1" customWidth="1"/>
    <col min="365" max="365" width="17.83203125" bestFit="1" customWidth="1"/>
    <col min="366" max="366" width="18.33203125" bestFit="1" customWidth="1"/>
    <col min="367" max="367" width="15" bestFit="1" customWidth="1"/>
    <col min="368" max="368" width="17.83203125" bestFit="1" customWidth="1"/>
    <col min="369" max="369" width="18.33203125" bestFit="1" customWidth="1"/>
    <col min="370" max="370" width="15" bestFit="1" customWidth="1"/>
    <col min="371" max="371" width="17.83203125" bestFit="1" customWidth="1"/>
    <col min="372" max="372" width="18.33203125" bestFit="1" customWidth="1"/>
    <col min="373" max="373" width="15" bestFit="1" customWidth="1"/>
    <col min="374" max="374" width="17.83203125" bestFit="1" customWidth="1"/>
    <col min="375" max="375" width="18.33203125" bestFit="1" customWidth="1"/>
    <col min="376" max="376" width="15.1640625" bestFit="1" customWidth="1"/>
    <col min="377" max="377" width="17.83203125" bestFit="1" customWidth="1"/>
    <col min="378" max="378" width="18.33203125" bestFit="1" customWidth="1"/>
    <col min="379" max="379" width="15.1640625" bestFit="1" customWidth="1"/>
    <col min="380" max="380" width="17.83203125" bestFit="1" customWidth="1"/>
    <col min="381" max="381" width="18.33203125" bestFit="1" customWidth="1"/>
    <col min="382" max="382" width="15.1640625" bestFit="1" customWidth="1"/>
    <col min="383" max="383" width="17.83203125" bestFit="1" customWidth="1"/>
    <col min="384" max="384" width="18.33203125" bestFit="1" customWidth="1"/>
    <col min="385" max="385" width="15" bestFit="1" customWidth="1"/>
    <col min="386" max="386" width="17.83203125" bestFit="1" customWidth="1"/>
    <col min="387" max="387" width="18.33203125" bestFit="1" customWidth="1"/>
    <col min="388" max="388" width="15" bestFit="1" customWidth="1"/>
    <col min="389" max="389" width="17.83203125" bestFit="1" customWidth="1"/>
    <col min="390" max="390" width="18.33203125" bestFit="1" customWidth="1"/>
    <col min="391" max="391" width="15" bestFit="1" customWidth="1"/>
    <col min="392" max="392" width="17.83203125" bestFit="1" customWidth="1"/>
    <col min="393" max="393" width="18.33203125" bestFit="1" customWidth="1"/>
    <col min="394" max="394" width="15" bestFit="1" customWidth="1"/>
    <col min="395" max="395" width="17.83203125" bestFit="1" customWidth="1"/>
    <col min="396" max="396" width="18.33203125" bestFit="1" customWidth="1"/>
    <col min="397" max="397" width="15" bestFit="1" customWidth="1"/>
    <col min="398" max="398" width="17.83203125" bestFit="1" customWidth="1"/>
    <col min="399" max="399" width="18.33203125" bestFit="1" customWidth="1"/>
    <col min="400" max="400" width="15" bestFit="1" customWidth="1"/>
    <col min="401" max="401" width="17.83203125" bestFit="1" customWidth="1"/>
    <col min="402" max="402" width="18.33203125" bestFit="1" customWidth="1"/>
    <col min="403" max="403" width="15" bestFit="1" customWidth="1"/>
    <col min="404" max="404" width="17.83203125" bestFit="1" customWidth="1"/>
    <col min="405" max="405" width="18.33203125" bestFit="1" customWidth="1"/>
    <col min="406" max="406" width="15" bestFit="1" customWidth="1"/>
    <col min="407" max="407" width="17.83203125" bestFit="1" customWidth="1"/>
    <col min="408" max="408" width="18.33203125" bestFit="1" customWidth="1"/>
    <col min="409" max="409" width="15" bestFit="1" customWidth="1"/>
    <col min="410" max="410" width="17.83203125" bestFit="1" customWidth="1"/>
    <col min="411" max="411" width="18.33203125" bestFit="1" customWidth="1"/>
    <col min="412" max="412" width="15.1640625" bestFit="1" customWidth="1"/>
    <col min="413" max="413" width="17.83203125" bestFit="1" customWidth="1"/>
    <col min="414" max="414" width="18.33203125" bestFit="1" customWidth="1"/>
    <col min="415" max="415" width="15" bestFit="1" customWidth="1"/>
    <col min="416" max="416" width="17.83203125" bestFit="1" customWidth="1"/>
    <col min="417" max="417" width="18.33203125" bestFit="1" customWidth="1"/>
    <col min="418" max="418" width="15" bestFit="1" customWidth="1"/>
    <col min="419" max="419" width="17.83203125" bestFit="1" customWidth="1"/>
    <col min="420" max="420" width="18.33203125" bestFit="1" customWidth="1"/>
    <col min="421" max="421" width="15" bestFit="1" customWidth="1"/>
    <col min="422" max="422" width="17.83203125" bestFit="1" customWidth="1"/>
    <col min="423" max="423" width="18.33203125" bestFit="1" customWidth="1"/>
    <col min="424" max="424" width="15" bestFit="1" customWidth="1"/>
    <col min="425" max="425" width="17.83203125" bestFit="1" customWidth="1"/>
    <col min="426" max="426" width="18.33203125" bestFit="1" customWidth="1"/>
    <col min="427" max="427" width="15" bestFit="1" customWidth="1"/>
    <col min="428" max="428" width="17.83203125" bestFit="1" customWidth="1"/>
    <col min="429" max="429" width="18.33203125" bestFit="1" customWidth="1"/>
    <col min="430" max="430" width="15" bestFit="1" customWidth="1"/>
    <col min="431" max="431" width="17.83203125" bestFit="1" customWidth="1"/>
    <col min="432" max="432" width="18.33203125" bestFit="1" customWidth="1"/>
    <col min="433" max="433" width="15" bestFit="1" customWidth="1"/>
    <col min="434" max="434" width="17.83203125" bestFit="1" customWidth="1"/>
    <col min="435" max="435" width="18.33203125" bestFit="1" customWidth="1"/>
    <col min="436" max="436" width="15" bestFit="1" customWidth="1"/>
    <col min="437" max="437" width="17.83203125" bestFit="1" customWidth="1"/>
    <col min="438" max="438" width="18.33203125" bestFit="1" customWidth="1"/>
    <col min="439" max="439" width="15" bestFit="1" customWidth="1"/>
    <col min="440" max="440" width="17.83203125" bestFit="1" customWidth="1"/>
    <col min="441" max="441" width="18.33203125" bestFit="1" customWidth="1"/>
    <col min="442" max="442" width="15" bestFit="1" customWidth="1"/>
    <col min="443" max="443" width="17.83203125" bestFit="1" customWidth="1"/>
    <col min="444" max="444" width="18.33203125" bestFit="1" customWidth="1"/>
    <col min="445" max="445" width="15" bestFit="1" customWidth="1"/>
    <col min="446" max="446" width="17.83203125" bestFit="1" customWidth="1"/>
    <col min="447" max="447" width="18.33203125" bestFit="1" customWidth="1"/>
    <col min="448" max="448" width="15.1640625" bestFit="1" customWidth="1"/>
    <col min="449" max="449" width="17.83203125" bestFit="1" customWidth="1"/>
    <col min="450" max="450" width="18.33203125" bestFit="1" customWidth="1"/>
    <col min="451" max="451" width="15.1640625" bestFit="1" customWidth="1"/>
    <col min="452" max="452" width="17.83203125" bestFit="1" customWidth="1"/>
    <col min="453" max="453" width="18.33203125" bestFit="1" customWidth="1"/>
    <col min="454" max="454" width="15.1640625" bestFit="1" customWidth="1"/>
    <col min="455" max="455" width="17.83203125" bestFit="1" customWidth="1"/>
    <col min="456" max="456" width="18.33203125" bestFit="1" customWidth="1"/>
    <col min="457" max="457" width="15.1640625" bestFit="1" customWidth="1"/>
    <col min="458" max="458" width="17.83203125" bestFit="1" customWidth="1"/>
    <col min="459" max="459" width="18.33203125" bestFit="1" customWidth="1"/>
    <col min="460" max="460" width="15.1640625" bestFit="1" customWidth="1"/>
    <col min="461" max="461" width="17.83203125" bestFit="1" customWidth="1"/>
    <col min="462" max="462" width="18.33203125" bestFit="1" customWidth="1"/>
    <col min="463" max="463" width="15" bestFit="1" customWidth="1"/>
    <col min="464" max="464" width="17.83203125" bestFit="1" customWidth="1"/>
    <col min="465" max="465" width="18.33203125" bestFit="1" customWidth="1"/>
    <col min="466" max="466" width="15" bestFit="1" customWidth="1"/>
    <col min="467" max="467" width="17.83203125" bestFit="1" customWidth="1"/>
    <col min="468" max="468" width="18.33203125" bestFit="1" customWidth="1"/>
    <col min="469" max="469" width="15" bestFit="1" customWidth="1"/>
    <col min="470" max="470" width="17.83203125" bestFit="1" customWidth="1"/>
    <col min="471" max="471" width="18.33203125" bestFit="1" customWidth="1"/>
    <col min="472" max="472" width="15" bestFit="1" customWidth="1"/>
    <col min="473" max="473" width="17.83203125" bestFit="1" customWidth="1"/>
    <col min="474" max="474" width="18.33203125" bestFit="1" customWidth="1"/>
    <col min="475" max="475" width="15" bestFit="1" customWidth="1"/>
    <col min="476" max="476" width="17.83203125" bestFit="1" customWidth="1"/>
    <col min="477" max="477" width="18.33203125" bestFit="1" customWidth="1"/>
    <col min="478" max="478" width="15" bestFit="1" customWidth="1"/>
    <col min="479" max="479" width="17.83203125" bestFit="1" customWidth="1"/>
    <col min="480" max="480" width="18.33203125" bestFit="1" customWidth="1"/>
    <col min="481" max="481" width="15" bestFit="1" customWidth="1"/>
    <col min="482" max="482" width="17.83203125" bestFit="1" customWidth="1"/>
    <col min="483" max="483" width="18.33203125" bestFit="1" customWidth="1"/>
    <col min="484" max="484" width="15" bestFit="1" customWidth="1"/>
    <col min="485" max="485" width="17.83203125" bestFit="1" customWidth="1"/>
    <col min="486" max="486" width="18.33203125" bestFit="1" customWidth="1"/>
    <col min="487" max="487" width="15" bestFit="1" customWidth="1"/>
    <col min="488" max="488" width="17.83203125" bestFit="1" customWidth="1"/>
    <col min="489" max="489" width="18.33203125" bestFit="1" customWidth="1"/>
    <col min="490" max="490" width="15" bestFit="1" customWidth="1"/>
    <col min="491" max="491" width="17.83203125" bestFit="1" customWidth="1"/>
    <col min="492" max="492" width="18.33203125" bestFit="1" customWidth="1"/>
    <col min="493" max="493" width="15" bestFit="1" customWidth="1"/>
    <col min="494" max="494" width="17.83203125" bestFit="1" customWidth="1"/>
    <col min="495" max="495" width="18.33203125" bestFit="1" customWidth="1"/>
    <col min="496" max="496" width="15" bestFit="1" customWidth="1"/>
    <col min="497" max="497" width="17.83203125" bestFit="1" customWidth="1"/>
    <col min="498" max="498" width="18.33203125" bestFit="1" customWidth="1"/>
    <col min="499" max="499" width="15" bestFit="1" customWidth="1"/>
    <col min="500" max="500" width="17.83203125" bestFit="1" customWidth="1"/>
    <col min="501" max="501" width="18.33203125" bestFit="1" customWidth="1"/>
    <col min="502" max="502" width="15" bestFit="1" customWidth="1"/>
    <col min="503" max="503" width="17.83203125" bestFit="1" customWidth="1"/>
    <col min="504" max="504" width="18.33203125" bestFit="1" customWidth="1"/>
    <col min="505" max="505" width="15" bestFit="1" customWidth="1"/>
    <col min="506" max="506" width="17.83203125" bestFit="1" customWidth="1"/>
    <col min="507" max="507" width="18.33203125" bestFit="1" customWidth="1"/>
    <col min="508" max="508" width="20.6640625" bestFit="1" customWidth="1"/>
    <col min="509" max="509" width="17.83203125" bestFit="1" customWidth="1"/>
    <col min="510" max="510" width="18.33203125" bestFit="1" customWidth="1"/>
    <col min="511" max="511" width="15" bestFit="1" customWidth="1"/>
    <col min="512" max="512" width="17.83203125" bestFit="1" customWidth="1"/>
    <col min="513" max="513" width="18.33203125" bestFit="1" customWidth="1"/>
    <col min="514" max="514" width="15.83203125" bestFit="1" customWidth="1"/>
    <col min="515" max="515" width="17.83203125" bestFit="1" customWidth="1"/>
    <col min="516" max="516" width="18.33203125" bestFit="1" customWidth="1"/>
    <col min="517" max="517" width="15.83203125" bestFit="1" customWidth="1"/>
    <col min="518" max="518" width="17.83203125" bestFit="1" customWidth="1"/>
    <col min="519" max="519" width="18.33203125" bestFit="1" customWidth="1"/>
    <col min="520" max="520" width="16.83203125" bestFit="1" customWidth="1"/>
    <col min="521" max="521" width="17.83203125" bestFit="1" customWidth="1"/>
    <col min="522" max="522" width="18.33203125" bestFit="1" customWidth="1"/>
    <col min="523" max="523" width="16.83203125" bestFit="1" customWidth="1"/>
    <col min="524" max="524" width="17.83203125" bestFit="1" customWidth="1"/>
    <col min="525" max="525" width="18.33203125" bestFit="1" customWidth="1"/>
    <col min="526" max="526" width="16.83203125" bestFit="1" customWidth="1"/>
    <col min="527" max="527" width="17.83203125" bestFit="1" customWidth="1"/>
    <col min="528" max="528" width="18.33203125" bestFit="1" customWidth="1"/>
    <col min="529" max="529" width="16.83203125" bestFit="1" customWidth="1"/>
    <col min="530" max="530" width="17.83203125" bestFit="1" customWidth="1"/>
    <col min="531" max="531" width="18.33203125" bestFit="1" customWidth="1"/>
    <col min="532" max="532" width="16.83203125" bestFit="1" customWidth="1"/>
    <col min="533" max="533" width="17.83203125" bestFit="1" customWidth="1"/>
    <col min="534" max="534" width="18.33203125" bestFit="1" customWidth="1"/>
    <col min="535" max="535" width="16.83203125" bestFit="1" customWidth="1"/>
    <col min="536" max="536" width="17.83203125" bestFit="1" customWidth="1"/>
    <col min="537" max="537" width="18.33203125" bestFit="1" customWidth="1"/>
    <col min="538" max="538" width="16.83203125" bestFit="1" customWidth="1"/>
    <col min="539" max="539" width="17.83203125" bestFit="1" customWidth="1"/>
    <col min="540" max="540" width="18.33203125" bestFit="1" customWidth="1"/>
    <col min="541" max="541" width="21.83203125" bestFit="1" customWidth="1"/>
    <col min="542" max="542" width="17.83203125" bestFit="1" customWidth="1"/>
    <col min="543" max="543" width="18.33203125" bestFit="1" customWidth="1"/>
    <col min="544" max="544" width="22.83203125" bestFit="1" customWidth="1"/>
    <col min="545" max="545" width="17.83203125" bestFit="1" customWidth="1"/>
    <col min="546" max="546" width="18.33203125" bestFit="1" customWidth="1"/>
    <col min="547" max="547" width="22.83203125" bestFit="1" customWidth="1"/>
    <col min="548" max="548" width="17.83203125" bestFit="1" customWidth="1"/>
    <col min="549" max="549" width="18.33203125" bestFit="1" customWidth="1"/>
    <col min="550" max="550" width="16.1640625" bestFit="1" customWidth="1"/>
    <col min="551" max="551" width="17.83203125" bestFit="1" customWidth="1"/>
    <col min="552" max="552" width="18.33203125" bestFit="1" customWidth="1"/>
    <col min="553" max="553" width="15.6640625" bestFit="1" customWidth="1"/>
    <col min="554" max="554" width="17.83203125" bestFit="1" customWidth="1"/>
    <col min="555" max="555" width="18.33203125" bestFit="1" customWidth="1"/>
    <col min="556" max="556" width="20.1640625" bestFit="1" customWidth="1"/>
    <col min="557" max="557" width="17.83203125" bestFit="1" customWidth="1"/>
    <col min="558" max="558" width="18.33203125" bestFit="1" customWidth="1"/>
    <col min="559" max="559" width="18.1640625" bestFit="1" customWidth="1"/>
    <col min="560" max="560" width="17.83203125" bestFit="1" customWidth="1"/>
    <col min="561" max="561" width="18.33203125" bestFit="1" customWidth="1"/>
    <col min="562" max="562" width="18.1640625" bestFit="1" customWidth="1"/>
    <col min="563" max="563" width="17.83203125" bestFit="1" customWidth="1"/>
    <col min="564" max="564" width="18.33203125" bestFit="1" customWidth="1"/>
    <col min="565" max="565" width="18.1640625" bestFit="1" customWidth="1"/>
    <col min="566" max="566" width="17.83203125" bestFit="1" customWidth="1"/>
    <col min="567" max="567" width="18.33203125" bestFit="1" customWidth="1"/>
    <col min="568" max="568" width="15" bestFit="1" customWidth="1"/>
    <col min="569" max="569" width="17.83203125" bestFit="1" customWidth="1"/>
    <col min="570" max="570" width="18.33203125" bestFit="1" customWidth="1"/>
    <col min="571" max="571" width="17" bestFit="1" customWidth="1"/>
    <col min="572" max="572" width="17.83203125" bestFit="1" customWidth="1"/>
    <col min="573" max="573" width="18.33203125" bestFit="1" customWidth="1"/>
    <col min="574" max="574" width="15" bestFit="1" customWidth="1"/>
    <col min="575" max="575" width="17.83203125" bestFit="1" customWidth="1"/>
    <col min="576" max="576" width="18.33203125" bestFit="1" customWidth="1"/>
    <col min="577" max="577" width="26.1640625" bestFit="1" customWidth="1"/>
    <col min="578" max="578" width="17.83203125" bestFit="1" customWidth="1"/>
    <col min="579" max="579" width="18.33203125" bestFit="1" customWidth="1"/>
    <col min="580" max="580" width="19.6640625" bestFit="1" customWidth="1"/>
    <col min="581" max="581" width="17.83203125" bestFit="1" customWidth="1"/>
    <col min="582" max="582" width="18.33203125" bestFit="1" customWidth="1"/>
  </cols>
  <sheetData>
    <row r="1" spans="1:19" ht="24" customHeight="1" x14ac:dyDescent="0.2">
      <c r="E1" s="11"/>
      <c r="F1" s="18" t="s">
        <v>421</v>
      </c>
    </row>
    <row r="2" spans="1:19" s="6" customFormat="1" ht="33.75" customHeight="1" x14ac:dyDescent="0.2">
      <c r="D2" s="7"/>
      <c r="E2" s="7"/>
      <c r="F2" s="7"/>
      <c r="G2" s="7"/>
      <c r="H2" s="15" t="s">
        <v>411</v>
      </c>
      <c r="I2" s="17" t="s">
        <v>412</v>
      </c>
      <c r="J2" s="7"/>
      <c r="K2" s="15" t="s">
        <v>420</v>
      </c>
      <c r="L2" s="17" t="s">
        <v>197</v>
      </c>
      <c r="M2" s="7"/>
      <c r="N2" s="7"/>
      <c r="O2" s="7"/>
      <c r="P2" s="7"/>
      <c r="Q2" s="7"/>
      <c r="R2" s="7"/>
      <c r="S2" s="7"/>
    </row>
    <row r="3" spans="1:19" s="6" customFormat="1" ht="18" customHeight="1" x14ac:dyDescent="0.2">
      <c r="A3" s="8"/>
    </row>
    <row r="5" spans="1:19" ht="12.75" hidden="1" x14ac:dyDescent="0.2">
      <c r="G5" s="9" t="s">
        <v>1</v>
      </c>
      <c r="H5" s="4"/>
      <c r="I5" s="4"/>
      <c r="J5" s="4"/>
      <c r="K5" s="5"/>
    </row>
    <row r="6" spans="1:19" hidden="1" x14ac:dyDescent="0.2">
      <c r="C6" s="2"/>
      <c r="D6" s="2"/>
      <c r="E6" s="1"/>
      <c r="F6" s="1"/>
      <c r="G6" s="87" t="s">
        <v>411</v>
      </c>
      <c r="H6" s="88" t="s">
        <v>412</v>
      </c>
      <c r="I6" s="12"/>
      <c r="J6" s="89" t="s">
        <v>430</v>
      </c>
      <c r="K6" s="90" t="s">
        <v>440</v>
      </c>
    </row>
    <row r="7" spans="1:19" hidden="1" x14ac:dyDescent="0.2">
      <c r="C7" s="2"/>
      <c r="D7" s="2"/>
      <c r="E7" s="1"/>
      <c r="F7" s="1"/>
      <c r="G7" s="85" t="s">
        <v>424</v>
      </c>
      <c r="H7" s="86" t="s">
        <v>412</v>
      </c>
      <c r="I7" s="13"/>
      <c r="J7" s="83" t="s">
        <v>423</v>
      </c>
      <c r="K7" s="84" t="s">
        <v>439</v>
      </c>
    </row>
    <row r="8" spans="1:19" hidden="1" x14ac:dyDescent="0.2">
      <c r="C8" s="2"/>
      <c r="D8" s="2"/>
      <c r="E8" s="1"/>
      <c r="F8" s="1"/>
      <c r="G8" s="85" t="s">
        <v>429</v>
      </c>
      <c r="H8" s="86" t="s">
        <v>412</v>
      </c>
      <c r="I8" s="13"/>
      <c r="J8" s="83" t="s">
        <v>428</v>
      </c>
      <c r="K8" s="84" t="s">
        <v>441</v>
      </c>
    </row>
    <row r="9" spans="1:19" hidden="1" x14ac:dyDescent="0.2">
      <c r="C9" s="2"/>
      <c r="D9" s="2"/>
      <c r="E9" s="1"/>
      <c r="F9" s="1"/>
      <c r="G9" s="85" t="s">
        <v>426</v>
      </c>
      <c r="H9" s="86" t="s">
        <v>427</v>
      </c>
      <c r="I9" s="13"/>
      <c r="J9" s="83" t="s">
        <v>420</v>
      </c>
      <c r="K9" s="84" t="s">
        <v>197</v>
      </c>
    </row>
    <row r="10" spans="1:19" hidden="1" x14ac:dyDescent="0.2">
      <c r="C10" s="2"/>
      <c r="E10" s="1"/>
      <c r="F10" s="1"/>
      <c r="G10" s="85" t="s">
        <v>413</v>
      </c>
      <c r="H10" s="86" t="s">
        <v>414</v>
      </c>
      <c r="I10" s="13"/>
      <c r="J10" s="83" t="s">
        <v>431</v>
      </c>
      <c r="K10" s="84" t="s">
        <v>197</v>
      </c>
    </row>
    <row r="11" spans="1:19" hidden="1" x14ac:dyDescent="0.2">
      <c r="C11" s="11"/>
      <c r="D11" s="93"/>
      <c r="E11" s="1"/>
      <c r="F11" s="1"/>
      <c r="G11" s="81" t="s">
        <v>422</v>
      </c>
      <c r="H11" s="82" t="s">
        <v>421</v>
      </c>
      <c r="I11" s="14"/>
      <c r="J11" s="91" t="s">
        <v>425</v>
      </c>
      <c r="K11" s="92" t="s">
        <v>197</v>
      </c>
    </row>
    <row r="12" spans="1:19" ht="12.75" x14ac:dyDescent="0.2">
      <c r="C12" s="115" t="s">
        <v>189</v>
      </c>
      <c r="D12" s="94"/>
    </row>
    <row r="13" spans="1:19" hidden="1" x14ac:dyDescent="0.2">
      <c r="C13" s="11"/>
      <c r="D13" s="94"/>
    </row>
    <row r="14" spans="1:19" ht="12.75" hidden="1" x14ac:dyDescent="0.2">
      <c r="C14" s="19" t="s">
        <v>4</v>
      </c>
      <c r="D14" s="19"/>
    </row>
    <row r="15" spans="1:19" hidden="1" x14ac:dyDescent="0.2">
      <c r="B15" s="11"/>
      <c r="C15" s="125"/>
      <c r="D15" s="125"/>
    </row>
    <row r="16" spans="1:19" x14ac:dyDescent="0.2">
      <c r="A16" s="11"/>
      <c r="B16" s="11"/>
      <c r="C16" s="165" t="s">
        <v>415</v>
      </c>
      <c r="D16" s="165" t="s">
        <v>197</v>
      </c>
    </row>
    <row r="17" spans="1:582" hidden="1" x14ac:dyDescent="0.2">
      <c r="A17" s="11"/>
      <c r="B17" s="11"/>
      <c r="C17" s="165" t="s">
        <v>416</v>
      </c>
      <c r="D17" s="165" t="s">
        <v>197</v>
      </c>
    </row>
    <row r="18" spans="1:582" x14ac:dyDescent="0.2">
      <c r="A18" s="11"/>
      <c r="B18" s="11"/>
      <c r="C18" s="165" t="s">
        <v>417</v>
      </c>
      <c r="D18" s="165" t="s">
        <v>197</v>
      </c>
    </row>
    <row r="19" spans="1:582" ht="12.75" x14ac:dyDescent="0.2">
      <c r="A19" s="11"/>
      <c r="B19" s="11"/>
      <c r="C19" s="165" t="s">
        <v>418</v>
      </c>
      <c r="D19" s="165" t="s">
        <v>197</v>
      </c>
      <c r="G19" s="19" t="s">
        <v>2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  <c r="NV19" s="19"/>
      <c r="NW19" s="19"/>
      <c r="NX19" s="19"/>
      <c r="NY19" s="19"/>
      <c r="NZ19" s="19"/>
      <c r="OA19" s="19"/>
      <c r="OB19" s="19"/>
      <c r="OC19" s="19"/>
      <c r="OD19" s="19"/>
      <c r="OE19" s="19"/>
      <c r="OF19" s="19"/>
      <c r="OG19" s="19"/>
      <c r="OH19" s="19"/>
      <c r="OI19" s="19"/>
      <c r="OJ19" s="19"/>
      <c r="OK19" s="19"/>
      <c r="OL19" s="19"/>
      <c r="OM19" s="19"/>
      <c r="ON19" s="19"/>
      <c r="OO19" s="19"/>
      <c r="OP19" s="19"/>
      <c r="OQ19" s="19"/>
      <c r="OR19" s="19"/>
      <c r="OS19" s="19"/>
      <c r="OT19" s="19"/>
      <c r="OU19" s="19"/>
      <c r="OV19" s="19"/>
      <c r="OW19" s="19"/>
      <c r="OX19" s="19"/>
      <c r="OY19" s="19"/>
      <c r="OZ19" s="19"/>
      <c r="PA19" s="19"/>
      <c r="PB19" s="19"/>
      <c r="PC19" s="19"/>
      <c r="PD19" s="19"/>
      <c r="PE19" s="19"/>
      <c r="PF19" s="19"/>
      <c r="PG19" s="19"/>
      <c r="PH19" s="19"/>
      <c r="PI19" s="19"/>
      <c r="PJ19" s="19"/>
      <c r="PK19" s="19"/>
      <c r="PL19" s="19"/>
      <c r="PM19" s="19"/>
      <c r="PN19" s="19"/>
      <c r="PO19" s="19"/>
      <c r="PP19" s="19"/>
      <c r="PQ19" s="19"/>
      <c r="PR19" s="19"/>
      <c r="PS19" s="19"/>
      <c r="PT19" s="19"/>
      <c r="PU19" s="19"/>
      <c r="PV19" s="19"/>
      <c r="PW19" s="19"/>
      <c r="PX19" s="19"/>
      <c r="PY19" s="19"/>
      <c r="PZ19" s="19"/>
      <c r="QA19" s="19"/>
      <c r="QB19" s="19"/>
      <c r="QC19" s="19"/>
      <c r="QD19" s="19"/>
      <c r="QE19" s="19"/>
      <c r="QF19" s="19"/>
      <c r="QG19" s="19"/>
      <c r="QH19" s="19"/>
      <c r="QI19" s="19"/>
      <c r="QJ19" s="19"/>
      <c r="QK19" s="19"/>
      <c r="QL19" s="19"/>
      <c r="QM19" s="19"/>
      <c r="QN19" s="19"/>
      <c r="QO19" s="19"/>
      <c r="QP19" s="19"/>
      <c r="QQ19" s="19"/>
      <c r="QR19" s="19"/>
      <c r="QS19" s="19"/>
      <c r="QT19" s="19"/>
      <c r="QU19" s="19"/>
      <c r="QV19" s="19"/>
      <c r="QW19" s="19"/>
      <c r="QX19" s="19"/>
      <c r="QY19" s="19"/>
      <c r="QZ19" s="19"/>
      <c r="RA19" s="19"/>
      <c r="RB19" s="19"/>
      <c r="RC19" s="19"/>
      <c r="RD19" s="19"/>
      <c r="RE19" s="19"/>
      <c r="RF19" s="19"/>
      <c r="RG19" s="19"/>
      <c r="RH19" s="19"/>
      <c r="RI19" s="19"/>
      <c r="RJ19" s="19"/>
      <c r="RK19" s="19"/>
      <c r="RL19" s="19"/>
      <c r="RM19" s="19"/>
      <c r="RN19" s="19"/>
      <c r="RO19" s="19"/>
      <c r="RP19" s="19"/>
      <c r="RQ19" s="19"/>
      <c r="RR19" s="19"/>
      <c r="RS19" s="19"/>
      <c r="RT19" s="19"/>
      <c r="RU19" s="19"/>
      <c r="RV19" s="19"/>
      <c r="RW19" s="19"/>
      <c r="RX19" s="19"/>
      <c r="RY19" s="19"/>
      <c r="RZ19" s="19"/>
      <c r="SA19" s="19"/>
      <c r="SB19" s="19"/>
      <c r="SC19" s="19"/>
      <c r="SD19" s="19"/>
      <c r="SE19" s="19"/>
      <c r="SF19" s="19"/>
      <c r="SG19" s="19"/>
      <c r="SH19" s="19"/>
      <c r="SI19" s="19"/>
      <c r="SJ19" s="19"/>
      <c r="SK19" s="19"/>
      <c r="SL19" s="19"/>
      <c r="SM19" s="19"/>
      <c r="SN19" s="19"/>
      <c r="SO19" s="19"/>
      <c r="SP19" s="19"/>
      <c r="SQ19" s="19"/>
      <c r="SR19" s="19"/>
      <c r="SS19" s="19"/>
      <c r="ST19" s="19"/>
      <c r="SU19" s="19"/>
      <c r="SV19" s="19"/>
      <c r="SW19" s="19"/>
      <c r="SX19" s="19"/>
      <c r="SY19" s="19"/>
      <c r="SZ19" s="19"/>
      <c r="TA19" s="19"/>
      <c r="TB19" s="19"/>
      <c r="TC19" s="19"/>
      <c r="TD19" s="19"/>
      <c r="TE19" s="19"/>
      <c r="TF19" s="19"/>
      <c r="TG19" s="19"/>
      <c r="TH19" s="19"/>
      <c r="TI19" s="19"/>
      <c r="TJ19" s="19"/>
      <c r="TK19" s="19"/>
      <c r="TL19" s="19"/>
      <c r="TM19" s="19"/>
      <c r="TN19" s="19"/>
      <c r="TO19" s="19"/>
      <c r="TP19" s="19"/>
      <c r="TQ19" s="19"/>
      <c r="TR19" s="19"/>
      <c r="TS19" s="19"/>
      <c r="TT19" s="19"/>
      <c r="TU19" s="19"/>
      <c r="TV19" s="19"/>
      <c r="TW19" s="19"/>
      <c r="TX19" s="19"/>
      <c r="TY19" s="19"/>
      <c r="TZ19" s="19"/>
      <c r="UA19" s="19"/>
      <c r="UB19" s="19"/>
      <c r="UC19" s="19"/>
      <c r="UD19" s="19"/>
      <c r="UE19" s="19"/>
      <c r="UF19" s="19"/>
      <c r="UG19" s="19"/>
      <c r="UH19" s="19"/>
      <c r="UI19" s="19"/>
      <c r="UJ19" s="19"/>
      <c r="UK19" s="19"/>
      <c r="UL19" s="19"/>
      <c r="UM19" s="19"/>
      <c r="UN19" s="19"/>
      <c r="UO19" s="19"/>
      <c r="UP19" s="19"/>
      <c r="UQ19" s="19"/>
      <c r="UR19" s="19"/>
      <c r="US19" s="19"/>
      <c r="UT19" s="19"/>
      <c r="UU19" s="19"/>
      <c r="UV19" s="19"/>
      <c r="UW19" s="19"/>
      <c r="UX19" s="19"/>
      <c r="UY19" s="19"/>
      <c r="UZ19" s="19"/>
      <c r="VA19" s="19"/>
      <c r="VB19" s="19"/>
      <c r="VC19" s="19"/>
      <c r="VD19" s="19"/>
      <c r="VE19" s="19"/>
      <c r="VF19" s="19"/>
      <c r="VG19" s="19"/>
      <c r="VH19" s="19"/>
      <c r="VI19" s="19"/>
      <c r="VJ19" s="19"/>
    </row>
    <row r="20" spans="1:582" ht="12.75" hidden="1" x14ac:dyDescent="0.2">
      <c r="A20" s="11"/>
      <c r="B20" s="11"/>
      <c r="C20" s="126" t="s">
        <v>419</v>
      </c>
      <c r="D20" s="126" t="s">
        <v>197</v>
      </c>
      <c r="G20" s="166" t="s">
        <v>2</v>
      </c>
      <c r="H20" s="167" t="s">
        <v>259</v>
      </c>
      <c r="I20" s="167" t="s">
        <v>260</v>
      </c>
      <c r="J20" s="167" t="s">
        <v>261</v>
      </c>
      <c r="K20" s="19" t="s">
        <v>2</v>
      </c>
      <c r="L20" s="19"/>
      <c r="M20" s="19"/>
      <c r="N20" s="19"/>
    </row>
    <row r="21" spans="1:582" x14ac:dyDescent="0.2">
      <c r="G21" s="120" t="s">
        <v>197</v>
      </c>
      <c r="H21" s="164" t="s">
        <v>407</v>
      </c>
      <c r="I21" s="164" t="s">
        <v>408</v>
      </c>
      <c r="J21" s="164" t="s">
        <v>409</v>
      </c>
      <c r="K21" s="120" t="s">
        <v>197</v>
      </c>
      <c r="L21" s="121" t="s">
        <v>259</v>
      </c>
      <c r="M21" s="121" t="s">
        <v>260</v>
      </c>
      <c r="N21" s="121" t="s">
        <v>261</v>
      </c>
    </row>
    <row r="22" spans="1:582" x14ac:dyDescent="0.2">
      <c r="C22" s="117" t="s">
        <v>195</v>
      </c>
      <c r="D22" s="116"/>
      <c r="E22" s="116"/>
      <c r="F22" s="116" t="s">
        <v>3</v>
      </c>
      <c r="G22" s="121" t="s">
        <v>262</v>
      </c>
      <c r="H22" s="122">
        <v>11535384</v>
      </c>
      <c r="I22" s="122">
        <v>10717175</v>
      </c>
      <c r="J22" s="122">
        <v>2654142</v>
      </c>
      <c r="K22" s="121" t="s">
        <v>262</v>
      </c>
      <c r="L22" s="122">
        <v>10831130</v>
      </c>
      <c r="M22" s="122">
        <v>10724283</v>
      </c>
      <c r="N22" s="122">
        <v>2536839</v>
      </c>
    </row>
    <row r="23" spans="1:582" ht="22.5" x14ac:dyDescent="0.2">
      <c r="C23" s="117" t="s">
        <v>190</v>
      </c>
      <c r="D23" s="116"/>
      <c r="E23" s="116"/>
      <c r="F23" s="116" t="s">
        <v>3</v>
      </c>
      <c r="G23" s="163" t="s">
        <v>263</v>
      </c>
      <c r="H23" s="122">
        <v>90210</v>
      </c>
      <c r="I23" s="122">
        <v>76709</v>
      </c>
      <c r="J23" s="122">
        <v>33981</v>
      </c>
      <c r="K23" s="163" t="s">
        <v>263</v>
      </c>
      <c r="L23" s="122">
        <v>89144</v>
      </c>
      <c r="M23" s="122">
        <v>83413</v>
      </c>
      <c r="N23" s="122">
        <v>37880</v>
      </c>
    </row>
    <row r="24" spans="1:582" ht="22.5" x14ac:dyDescent="0.2">
      <c r="C24" s="117" t="s">
        <v>191</v>
      </c>
      <c r="D24" s="117" t="s">
        <v>192</v>
      </c>
      <c r="E24" s="116"/>
      <c r="F24" s="116" t="s">
        <v>3</v>
      </c>
      <c r="G24" s="163" t="s">
        <v>13</v>
      </c>
      <c r="H24" s="122">
        <v>26014</v>
      </c>
      <c r="I24" s="122">
        <v>24796</v>
      </c>
      <c r="J24" s="122">
        <v>3641</v>
      </c>
      <c r="K24" s="163" t="s">
        <v>13</v>
      </c>
      <c r="L24" s="122">
        <v>26026</v>
      </c>
      <c r="M24" s="122">
        <v>25046</v>
      </c>
      <c r="N24" s="122">
        <v>3526</v>
      </c>
    </row>
    <row r="25" spans="1:582" x14ac:dyDescent="0.2">
      <c r="C25" s="117" t="s">
        <v>193</v>
      </c>
      <c r="D25" s="117" t="s">
        <v>194</v>
      </c>
      <c r="E25" s="116"/>
      <c r="F25" s="116" t="s">
        <v>3</v>
      </c>
      <c r="G25" s="121" t="s">
        <v>264</v>
      </c>
      <c r="H25" s="122">
        <v>2846</v>
      </c>
      <c r="I25" s="122">
        <v>2487</v>
      </c>
      <c r="J25" s="122">
        <v>764</v>
      </c>
      <c r="K25" s="121" t="s">
        <v>264</v>
      </c>
      <c r="L25" s="122">
        <v>2955</v>
      </c>
      <c r="M25" s="122">
        <v>2481</v>
      </c>
      <c r="N25" s="122">
        <v>894</v>
      </c>
    </row>
    <row r="26" spans="1:582" x14ac:dyDescent="0.2">
      <c r="C26" s="116"/>
      <c r="D26" s="116"/>
      <c r="E26" s="116"/>
      <c r="F26" s="116" t="s">
        <v>3</v>
      </c>
      <c r="G26" s="121" t="s">
        <v>265</v>
      </c>
      <c r="H26" s="122">
        <v>291</v>
      </c>
      <c r="I26" s="122">
        <v>265</v>
      </c>
      <c r="J26" s="122">
        <v>55</v>
      </c>
      <c r="K26" s="121" t="s">
        <v>265</v>
      </c>
      <c r="L26" s="122">
        <v>312</v>
      </c>
      <c r="M26" s="122">
        <v>59</v>
      </c>
      <c r="N26" s="122">
        <v>73</v>
      </c>
    </row>
    <row r="27" spans="1:582" x14ac:dyDescent="0.2">
      <c r="C27" s="117" t="s">
        <v>196</v>
      </c>
      <c r="D27" s="116"/>
      <c r="E27" s="116"/>
      <c r="F27" s="116" t="s">
        <v>3</v>
      </c>
      <c r="G27" s="121" t="s">
        <v>266</v>
      </c>
      <c r="H27" s="122">
        <v>73</v>
      </c>
      <c r="I27" s="122">
        <v>67</v>
      </c>
      <c r="J27" s="122">
        <v>13</v>
      </c>
      <c r="K27" s="121" t="s">
        <v>266</v>
      </c>
      <c r="L27" s="122">
        <v>69</v>
      </c>
      <c r="M27" s="122">
        <v>59</v>
      </c>
      <c r="N27" s="122">
        <v>16</v>
      </c>
    </row>
    <row r="28" spans="1:582" x14ac:dyDescent="0.2">
      <c r="C28" s="116"/>
      <c r="D28" s="116"/>
      <c r="E28" s="116"/>
      <c r="F28" s="116" t="s">
        <v>3</v>
      </c>
      <c r="G28" s="121" t="s">
        <v>267</v>
      </c>
      <c r="H28" s="122">
        <v>218</v>
      </c>
      <c r="I28" s="122">
        <v>198</v>
      </c>
      <c r="J28" s="122">
        <v>42</v>
      </c>
      <c r="K28" s="121" t="s">
        <v>267</v>
      </c>
      <c r="L28" s="122">
        <v>243</v>
      </c>
      <c r="M28" s="122"/>
      <c r="N28" s="122">
        <v>57</v>
      </c>
    </row>
    <row r="29" spans="1:582" x14ac:dyDescent="0.2">
      <c r="F29" t="s">
        <v>3</v>
      </c>
      <c r="G29" s="121" t="s">
        <v>268</v>
      </c>
      <c r="H29" s="122">
        <v>5044</v>
      </c>
      <c r="I29" s="122">
        <v>5023</v>
      </c>
      <c r="J29" s="122">
        <v>266</v>
      </c>
      <c r="K29" s="121" t="s">
        <v>268</v>
      </c>
      <c r="L29" s="122">
        <v>5039</v>
      </c>
      <c r="M29" s="122">
        <v>4986</v>
      </c>
      <c r="N29" s="122">
        <v>271</v>
      </c>
    </row>
    <row r="30" spans="1:582" x14ac:dyDescent="0.2">
      <c r="C30" s="18" t="s">
        <v>440</v>
      </c>
      <c r="F30" t="s">
        <v>3</v>
      </c>
      <c r="G30" s="121" t="s">
        <v>269</v>
      </c>
      <c r="H30" s="122">
        <v>1582</v>
      </c>
      <c r="I30" s="122">
        <v>1525</v>
      </c>
      <c r="J30" s="122">
        <v>282</v>
      </c>
      <c r="K30" s="121" t="s">
        <v>269</v>
      </c>
      <c r="L30" s="122">
        <v>1509</v>
      </c>
      <c r="M30" s="122">
        <v>1462</v>
      </c>
      <c r="N30" s="122">
        <v>270</v>
      </c>
    </row>
    <row r="31" spans="1:582" x14ac:dyDescent="0.2">
      <c r="G31" s="121" t="s">
        <v>198</v>
      </c>
      <c r="H31" s="123">
        <v>0</v>
      </c>
      <c r="I31" s="123">
        <v>0</v>
      </c>
      <c r="J31" s="123">
        <v>0</v>
      </c>
      <c r="K31" s="121" t="s">
        <v>198</v>
      </c>
      <c r="L31" s="123">
        <v>0</v>
      </c>
      <c r="M31" s="123">
        <v>0</v>
      </c>
      <c r="N31" s="123">
        <v>0</v>
      </c>
    </row>
    <row r="32" spans="1:582" x14ac:dyDescent="0.2">
      <c r="G32" s="121" t="s">
        <v>270</v>
      </c>
      <c r="H32" s="122">
        <v>1</v>
      </c>
      <c r="I32" s="122">
        <v>1</v>
      </c>
      <c r="J32" s="123">
        <v>0</v>
      </c>
      <c r="K32" s="121" t="s">
        <v>270</v>
      </c>
      <c r="L32" s="123">
        <v>0</v>
      </c>
      <c r="M32" s="122">
        <v>1</v>
      </c>
      <c r="N32" s="123">
        <v>0</v>
      </c>
    </row>
    <row r="33" spans="6:14" x14ac:dyDescent="0.2">
      <c r="G33" s="121" t="s">
        <v>271</v>
      </c>
      <c r="H33" s="122">
        <v>376</v>
      </c>
      <c r="I33" s="122">
        <v>369</v>
      </c>
      <c r="J33" s="122">
        <v>18</v>
      </c>
      <c r="K33" s="121" t="s">
        <v>271</v>
      </c>
      <c r="L33" s="122">
        <v>380</v>
      </c>
      <c r="M33" s="122">
        <v>379</v>
      </c>
      <c r="N33" s="122">
        <v>8</v>
      </c>
    </row>
    <row r="34" spans="6:14" x14ac:dyDescent="0.2">
      <c r="G34" s="121" t="s">
        <v>272</v>
      </c>
      <c r="H34" s="122">
        <v>15301</v>
      </c>
      <c r="I34" s="122">
        <v>14518</v>
      </c>
      <c r="J34" s="122">
        <v>2154</v>
      </c>
      <c r="K34" s="121" t="s">
        <v>272</v>
      </c>
      <c r="L34" s="122">
        <v>15326</v>
      </c>
      <c r="M34" s="122">
        <v>14917</v>
      </c>
      <c r="N34" s="122">
        <v>1939</v>
      </c>
    </row>
    <row r="35" spans="6:14" x14ac:dyDescent="0.2">
      <c r="G35" s="121" t="s">
        <v>273</v>
      </c>
      <c r="H35" s="122">
        <v>446</v>
      </c>
      <c r="I35" s="122">
        <v>462</v>
      </c>
      <c r="J35" s="122">
        <v>109</v>
      </c>
      <c r="K35" s="121" t="s">
        <v>273</v>
      </c>
      <c r="L35" s="122">
        <v>451</v>
      </c>
      <c r="M35" s="122">
        <v>452</v>
      </c>
      <c r="N35" s="122">
        <v>111</v>
      </c>
    </row>
    <row r="36" spans="6:14" x14ac:dyDescent="0.2">
      <c r="G36" s="121" t="s">
        <v>274</v>
      </c>
      <c r="H36" s="122">
        <v>419</v>
      </c>
      <c r="I36" s="122">
        <v>412</v>
      </c>
      <c r="J36" s="122">
        <v>48</v>
      </c>
      <c r="K36" s="121" t="s">
        <v>274</v>
      </c>
      <c r="L36" s="122">
        <v>366</v>
      </c>
      <c r="M36" s="122">
        <v>369</v>
      </c>
      <c r="N36" s="122">
        <v>33</v>
      </c>
    </row>
    <row r="37" spans="6:14" ht="22.5" x14ac:dyDescent="0.2">
      <c r="G37" s="163" t="s">
        <v>275</v>
      </c>
      <c r="H37" s="122">
        <v>30648</v>
      </c>
      <c r="I37" s="122">
        <v>27154</v>
      </c>
      <c r="J37" s="122">
        <v>8776</v>
      </c>
      <c r="K37" s="163" t="s">
        <v>275</v>
      </c>
      <c r="L37" s="122">
        <v>31036</v>
      </c>
      <c r="M37" s="122">
        <v>27308</v>
      </c>
      <c r="N37" s="122">
        <v>10911</v>
      </c>
    </row>
    <row r="38" spans="6:14" x14ac:dyDescent="0.2">
      <c r="F38" t="s">
        <v>3</v>
      </c>
      <c r="G38" s="121" t="s">
        <v>276</v>
      </c>
      <c r="H38" s="122">
        <v>11236</v>
      </c>
      <c r="I38" s="122">
        <v>9089</v>
      </c>
      <c r="J38" s="122">
        <v>5914</v>
      </c>
      <c r="K38" s="121" t="s">
        <v>276</v>
      </c>
      <c r="L38" s="122">
        <v>12247</v>
      </c>
      <c r="M38" s="122">
        <v>9664</v>
      </c>
      <c r="N38" s="122">
        <v>7656</v>
      </c>
    </row>
    <row r="39" spans="6:14" x14ac:dyDescent="0.2">
      <c r="F39" t="s">
        <v>3</v>
      </c>
      <c r="G39" s="121" t="s">
        <v>200</v>
      </c>
      <c r="H39" s="122">
        <v>15653</v>
      </c>
      <c r="I39" s="122">
        <v>14540</v>
      </c>
      <c r="J39" s="122">
        <v>2293</v>
      </c>
      <c r="K39" s="121" t="s">
        <v>200</v>
      </c>
      <c r="L39" s="122">
        <v>14589</v>
      </c>
      <c r="M39" s="122">
        <v>13566</v>
      </c>
      <c r="N39" s="122">
        <v>2599</v>
      </c>
    </row>
    <row r="40" spans="6:14" x14ac:dyDescent="0.2">
      <c r="F40" t="s">
        <v>3</v>
      </c>
      <c r="G40" s="121" t="s">
        <v>201</v>
      </c>
      <c r="H40" s="122">
        <v>507</v>
      </c>
      <c r="I40" s="122">
        <v>474</v>
      </c>
      <c r="J40" s="122">
        <v>68</v>
      </c>
      <c r="K40" s="121" t="s">
        <v>201</v>
      </c>
      <c r="L40" s="122">
        <v>582</v>
      </c>
      <c r="M40" s="122">
        <v>578</v>
      </c>
      <c r="N40" s="122">
        <v>74</v>
      </c>
    </row>
    <row r="41" spans="6:14" x14ac:dyDescent="0.2">
      <c r="F41" t="s">
        <v>3</v>
      </c>
      <c r="G41" s="121" t="s">
        <v>202</v>
      </c>
      <c r="H41" s="122">
        <v>1328</v>
      </c>
      <c r="I41" s="122">
        <v>1236</v>
      </c>
      <c r="J41" s="122">
        <v>274</v>
      </c>
      <c r="K41" s="121" t="s">
        <v>202</v>
      </c>
      <c r="L41" s="122">
        <v>1419</v>
      </c>
      <c r="M41" s="122">
        <v>1357</v>
      </c>
      <c r="N41" s="122">
        <v>301</v>
      </c>
    </row>
    <row r="42" spans="6:14" x14ac:dyDescent="0.2">
      <c r="F42" t="s">
        <v>3</v>
      </c>
      <c r="G42" s="121" t="s">
        <v>203</v>
      </c>
      <c r="H42" s="122">
        <v>24</v>
      </c>
      <c r="I42" s="122">
        <v>28</v>
      </c>
      <c r="J42" s="122">
        <v>5</v>
      </c>
      <c r="K42" s="121" t="s">
        <v>203</v>
      </c>
      <c r="L42" s="122">
        <v>22</v>
      </c>
      <c r="M42" s="122">
        <v>20</v>
      </c>
      <c r="N42" s="122">
        <v>8</v>
      </c>
    </row>
    <row r="43" spans="6:14" x14ac:dyDescent="0.2">
      <c r="F43" t="s">
        <v>3</v>
      </c>
      <c r="G43" s="121" t="s">
        <v>204</v>
      </c>
      <c r="H43" s="122">
        <v>1900</v>
      </c>
      <c r="I43" s="122">
        <v>1787</v>
      </c>
      <c r="J43" s="122">
        <v>222</v>
      </c>
      <c r="K43" s="121" t="s">
        <v>204</v>
      </c>
      <c r="L43" s="122">
        <v>2177</v>
      </c>
      <c r="M43" s="122">
        <v>2123</v>
      </c>
      <c r="N43" s="122">
        <v>273</v>
      </c>
    </row>
    <row r="44" spans="6:14" ht="22.5" x14ac:dyDescent="0.2">
      <c r="F44" t="s">
        <v>3</v>
      </c>
      <c r="G44" s="163" t="s">
        <v>277</v>
      </c>
      <c r="H44" s="122">
        <v>840</v>
      </c>
      <c r="I44" s="122">
        <v>768</v>
      </c>
      <c r="J44" s="122">
        <v>268</v>
      </c>
      <c r="K44" s="163" t="s">
        <v>277</v>
      </c>
      <c r="L44" s="122">
        <v>787</v>
      </c>
      <c r="M44" s="122">
        <v>725</v>
      </c>
      <c r="N44" s="122">
        <v>292</v>
      </c>
    </row>
    <row r="45" spans="6:14" x14ac:dyDescent="0.2">
      <c r="G45" s="121" t="s">
        <v>205</v>
      </c>
      <c r="H45" s="122">
        <v>324</v>
      </c>
      <c r="I45" s="122">
        <v>292</v>
      </c>
      <c r="J45" s="122">
        <v>169</v>
      </c>
      <c r="K45" s="121" t="s">
        <v>205</v>
      </c>
      <c r="L45" s="122">
        <v>323</v>
      </c>
      <c r="M45" s="122">
        <v>254</v>
      </c>
      <c r="N45" s="122">
        <v>210</v>
      </c>
    </row>
    <row r="46" spans="6:14" x14ac:dyDescent="0.2">
      <c r="G46" s="121" t="s">
        <v>206</v>
      </c>
      <c r="H46" s="122">
        <v>314</v>
      </c>
      <c r="I46" s="122">
        <v>291</v>
      </c>
      <c r="J46" s="122">
        <v>51</v>
      </c>
      <c r="K46" s="121" t="s">
        <v>206</v>
      </c>
      <c r="L46" s="122">
        <v>264</v>
      </c>
      <c r="M46" s="122">
        <v>267</v>
      </c>
      <c r="N46" s="122">
        <v>42</v>
      </c>
    </row>
    <row r="47" spans="6:14" x14ac:dyDescent="0.2">
      <c r="G47" s="121" t="s">
        <v>207</v>
      </c>
      <c r="H47" s="122">
        <v>91</v>
      </c>
      <c r="I47" s="122">
        <v>90</v>
      </c>
      <c r="J47" s="122">
        <v>19</v>
      </c>
      <c r="K47" s="121" t="s">
        <v>207</v>
      </c>
      <c r="L47" s="122">
        <v>82</v>
      </c>
      <c r="M47" s="122">
        <v>82</v>
      </c>
      <c r="N47" s="122">
        <v>18</v>
      </c>
    </row>
    <row r="48" spans="6:14" x14ac:dyDescent="0.2">
      <c r="G48" s="121" t="s">
        <v>208</v>
      </c>
      <c r="H48" s="122">
        <v>66</v>
      </c>
      <c r="I48" s="122">
        <v>53</v>
      </c>
      <c r="J48" s="122">
        <v>20</v>
      </c>
      <c r="K48" s="121" t="s">
        <v>208</v>
      </c>
      <c r="L48" s="122">
        <v>69</v>
      </c>
      <c r="M48" s="122">
        <v>74</v>
      </c>
      <c r="N48" s="122">
        <v>17</v>
      </c>
    </row>
    <row r="49" spans="7:14" x14ac:dyDescent="0.2">
      <c r="G49" s="121" t="s">
        <v>209</v>
      </c>
      <c r="H49" s="123">
        <v>0</v>
      </c>
      <c r="I49" s="123">
        <v>0</v>
      </c>
      <c r="J49" s="123">
        <v>0</v>
      </c>
      <c r="K49" s="121" t="s">
        <v>209</v>
      </c>
      <c r="L49" s="123">
        <v>0</v>
      </c>
      <c r="M49" s="123">
        <v>0</v>
      </c>
      <c r="N49" s="123">
        <v>0</v>
      </c>
    </row>
    <row r="50" spans="7:14" x14ac:dyDescent="0.2">
      <c r="G50" s="121" t="s">
        <v>210</v>
      </c>
      <c r="H50" s="122">
        <v>45</v>
      </c>
      <c r="I50" s="122">
        <v>42</v>
      </c>
      <c r="J50" s="122">
        <v>9</v>
      </c>
      <c r="K50" s="121" t="s">
        <v>210</v>
      </c>
      <c r="L50" s="122">
        <v>49</v>
      </c>
      <c r="M50" s="122">
        <v>48</v>
      </c>
      <c r="N50" s="122">
        <v>5</v>
      </c>
    </row>
    <row r="51" spans="7:14" ht="22.5" x14ac:dyDescent="0.2">
      <c r="G51" s="163" t="s">
        <v>278</v>
      </c>
      <c r="H51" s="122">
        <v>24830</v>
      </c>
      <c r="I51" s="122">
        <v>17376</v>
      </c>
      <c r="J51" s="122">
        <v>18719</v>
      </c>
      <c r="K51" s="163" t="s">
        <v>278</v>
      </c>
      <c r="L51" s="122">
        <v>19641</v>
      </c>
      <c r="M51" s="122">
        <v>22130</v>
      </c>
      <c r="N51" s="122">
        <v>16804</v>
      </c>
    </row>
    <row r="52" spans="7:14" x14ac:dyDescent="0.2">
      <c r="G52" s="121" t="s">
        <v>205</v>
      </c>
      <c r="H52" s="122">
        <v>20484</v>
      </c>
      <c r="I52" s="122">
        <v>13088</v>
      </c>
      <c r="J52" s="122">
        <v>18221</v>
      </c>
      <c r="K52" s="121" t="s">
        <v>205</v>
      </c>
      <c r="L52" s="122">
        <v>16160</v>
      </c>
      <c r="M52" s="122">
        <v>18840</v>
      </c>
      <c r="N52" s="122">
        <v>16183</v>
      </c>
    </row>
    <row r="53" spans="7:14" x14ac:dyDescent="0.2">
      <c r="G53" s="121" t="s">
        <v>206</v>
      </c>
      <c r="H53" s="122">
        <v>2985</v>
      </c>
      <c r="I53" s="122">
        <v>2923</v>
      </c>
      <c r="J53" s="122">
        <v>301</v>
      </c>
      <c r="K53" s="121" t="s">
        <v>206</v>
      </c>
      <c r="L53" s="122">
        <v>2261</v>
      </c>
      <c r="M53" s="122">
        <v>2076</v>
      </c>
      <c r="N53" s="122">
        <v>422</v>
      </c>
    </row>
    <row r="54" spans="7:14" x14ac:dyDescent="0.2">
      <c r="G54" s="121" t="s">
        <v>207</v>
      </c>
      <c r="H54" s="122">
        <v>31</v>
      </c>
      <c r="I54" s="122">
        <v>27</v>
      </c>
      <c r="J54" s="122">
        <v>7</v>
      </c>
      <c r="K54" s="121" t="s">
        <v>207</v>
      </c>
      <c r="L54" s="122">
        <v>21</v>
      </c>
      <c r="M54" s="122">
        <v>21</v>
      </c>
      <c r="N54" s="122">
        <v>2</v>
      </c>
    </row>
    <row r="55" spans="7:14" x14ac:dyDescent="0.2">
      <c r="G55" s="121" t="s">
        <v>208</v>
      </c>
      <c r="H55" s="122">
        <v>1175</v>
      </c>
      <c r="I55" s="122">
        <v>1173</v>
      </c>
      <c r="J55" s="122">
        <v>169</v>
      </c>
      <c r="K55" s="121" t="s">
        <v>208</v>
      </c>
      <c r="L55" s="122">
        <v>1071</v>
      </c>
      <c r="M55" s="122">
        <v>1063</v>
      </c>
      <c r="N55" s="122">
        <v>184</v>
      </c>
    </row>
    <row r="56" spans="7:14" x14ac:dyDescent="0.2">
      <c r="G56" s="121" t="s">
        <v>209</v>
      </c>
      <c r="H56" s="122">
        <v>20</v>
      </c>
      <c r="I56" s="122">
        <v>18</v>
      </c>
      <c r="J56" s="122">
        <v>2</v>
      </c>
      <c r="K56" s="121" t="s">
        <v>209</v>
      </c>
      <c r="L56" s="122">
        <v>11</v>
      </c>
      <c r="M56" s="122">
        <v>13</v>
      </c>
      <c r="N56" s="122">
        <v>2</v>
      </c>
    </row>
    <row r="57" spans="7:14" x14ac:dyDescent="0.2">
      <c r="G57" s="121" t="s">
        <v>210</v>
      </c>
      <c r="H57" s="122">
        <v>135</v>
      </c>
      <c r="I57" s="122">
        <v>147</v>
      </c>
      <c r="J57" s="122">
        <v>19</v>
      </c>
      <c r="K57" s="121" t="s">
        <v>210</v>
      </c>
      <c r="L57" s="122">
        <v>117</v>
      </c>
      <c r="M57" s="122">
        <v>117</v>
      </c>
      <c r="N57" s="122">
        <v>11</v>
      </c>
    </row>
    <row r="58" spans="7:14" ht="22.5" x14ac:dyDescent="0.2">
      <c r="G58" s="163" t="s">
        <v>279</v>
      </c>
      <c r="H58" s="122">
        <v>7878</v>
      </c>
      <c r="I58" s="122">
        <v>6615</v>
      </c>
      <c r="J58" s="122">
        <v>2577</v>
      </c>
      <c r="K58" s="163" t="s">
        <v>279</v>
      </c>
      <c r="L58" s="122">
        <v>11654</v>
      </c>
      <c r="M58" s="122">
        <v>8204</v>
      </c>
      <c r="N58" s="122">
        <v>6347</v>
      </c>
    </row>
    <row r="59" spans="7:14" x14ac:dyDescent="0.2">
      <c r="G59" s="121" t="s">
        <v>199</v>
      </c>
      <c r="H59" s="122">
        <v>2382</v>
      </c>
      <c r="I59" s="122">
        <v>1907</v>
      </c>
      <c r="J59" s="122">
        <v>1423</v>
      </c>
      <c r="K59" s="121" t="s">
        <v>199</v>
      </c>
      <c r="L59" s="122">
        <v>2608</v>
      </c>
      <c r="M59" s="122">
        <v>1998</v>
      </c>
      <c r="N59" s="122">
        <v>1930</v>
      </c>
    </row>
    <row r="60" spans="7:14" x14ac:dyDescent="0.2">
      <c r="G60" s="121" t="s">
        <v>200</v>
      </c>
      <c r="H60" s="122">
        <v>4877</v>
      </c>
      <c r="I60" s="122">
        <v>4147</v>
      </c>
      <c r="J60" s="122">
        <v>1026</v>
      </c>
      <c r="K60" s="121" t="s">
        <v>200</v>
      </c>
      <c r="L60" s="122">
        <v>7961</v>
      </c>
      <c r="M60" s="122">
        <v>5168</v>
      </c>
      <c r="N60" s="122">
        <v>4215</v>
      </c>
    </row>
    <row r="61" spans="7:14" x14ac:dyDescent="0.2">
      <c r="G61" s="121" t="s">
        <v>201</v>
      </c>
      <c r="H61" s="122">
        <v>16</v>
      </c>
      <c r="I61" s="122">
        <v>18</v>
      </c>
      <c r="J61" s="123">
        <v>0</v>
      </c>
      <c r="K61" s="121" t="s">
        <v>201</v>
      </c>
      <c r="L61" s="122">
        <v>30</v>
      </c>
      <c r="M61" s="122">
        <v>35</v>
      </c>
      <c r="N61" s="122">
        <v>1</v>
      </c>
    </row>
    <row r="62" spans="7:14" x14ac:dyDescent="0.2">
      <c r="G62" s="121" t="s">
        <v>202</v>
      </c>
      <c r="H62" s="122">
        <v>442</v>
      </c>
      <c r="I62" s="122">
        <v>401</v>
      </c>
      <c r="J62" s="122">
        <v>105</v>
      </c>
      <c r="K62" s="121" t="s">
        <v>202</v>
      </c>
      <c r="L62" s="122">
        <v>831</v>
      </c>
      <c r="M62" s="122">
        <v>764</v>
      </c>
      <c r="N62" s="122">
        <v>166</v>
      </c>
    </row>
    <row r="63" spans="7:14" x14ac:dyDescent="0.2">
      <c r="G63" s="121" t="s">
        <v>203</v>
      </c>
      <c r="H63" s="122">
        <v>3</v>
      </c>
      <c r="I63" s="122">
        <v>3</v>
      </c>
      <c r="J63" s="123">
        <v>0</v>
      </c>
      <c r="K63" s="121" t="s">
        <v>203</v>
      </c>
      <c r="L63" s="122">
        <v>3</v>
      </c>
      <c r="M63" s="122">
        <v>4</v>
      </c>
      <c r="N63" s="122">
        <v>1</v>
      </c>
    </row>
    <row r="64" spans="7:14" x14ac:dyDescent="0.2">
      <c r="G64" s="121" t="s">
        <v>204</v>
      </c>
      <c r="H64" s="122">
        <v>158</v>
      </c>
      <c r="I64" s="122">
        <v>139</v>
      </c>
      <c r="J64" s="122">
        <v>23</v>
      </c>
      <c r="K64" s="121" t="s">
        <v>204</v>
      </c>
      <c r="L64" s="122">
        <v>221</v>
      </c>
      <c r="M64" s="122">
        <v>235</v>
      </c>
      <c r="N64" s="122">
        <v>34</v>
      </c>
    </row>
    <row r="65" spans="7:14" ht="22.5" x14ac:dyDescent="0.2">
      <c r="G65" s="163" t="s">
        <v>280</v>
      </c>
      <c r="H65" s="122">
        <v>759953</v>
      </c>
      <c r="I65" s="122">
        <v>688930</v>
      </c>
      <c r="J65" s="122">
        <v>324434</v>
      </c>
      <c r="K65" s="163" t="s">
        <v>280</v>
      </c>
      <c r="L65" s="122">
        <v>712990</v>
      </c>
      <c r="M65" s="122">
        <v>695734</v>
      </c>
      <c r="N65" s="122">
        <v>312981</v>
      </c>
    </row>
    <row r="66" spans="7:14" ht="22.5" x14ac:dyDescent="0.2">
      <c r="G66" s="163" t="s">
        <v>281</v>
      </c>
      <c r="H66" s="122">
        <v>298689</v>
      </c>
      <c r="I66" s="122">
        <v>291838</v>
      </c>
      <c r="J66" s="122">
        <v>48880</v>
      </c>
      <c r="K66" s="163" t="s">
        <v>281</v>
      </c>
      <c r="L66" s="122">
        <v>288969</v>
      </c>
      <c r="M66" s="122">
        <v>282703</v>
      </c>
      <c r="N66" s="122">
        <v>47888</v>
      </c>
    </row>
    <row r="67" spans="7:14" x14ac:dyDescent="0.2">
      <c r="G67" s="121" t="s">
        <v>282</v>
      </c>
      <c r="H67" s="122">
        <v>7088</v>
      </c>
      <c r="I67" s="122">
        <v>6877</v>
      </c>
      <c r="J67" s="122">
        <v>6111</v>
      </c>
      <c r="K67" s="121" t="s">
        <v>282</v>
      </c>
      <c r="L67" s="122">
        <v>6823</v>
      </c>
      <c r="M67" s="122">
        <v>6783</v>
      </c>
      <c r="N67" s="122">
        <v>5988</v>
      </c>
    </row>
    <row r="68" spans="7:14" x14ac:dyDescent="0.2">
      <c r="G68" s="121" t="s">
        <v>283</v>
      </c>
      <c r="H68" s="123">
        <v>0</v>
      </c>
      <c r="I68" s="123">
        <v>0</v>
      </c>
      <c r="J68" s="123">
        <v>0</v>
      </c>
      <c r="K68" s="121" t="s">
        <v>283</v>
      </c>
      <c r="L68" s="123">
        <v>0</v>
      </c>
      <c r="M68" s="123">
        <v>0</v>
      </c>
      <c r="N68" s="123">
        <v>0</v>
      </c>
    </row>
    <row r="69" spans="7:14" x14ac:dyDescent="0.2">
      <c r="G69" s="121" t="s">
        <v>284</v>
      </c>
      <c r="H69" s="122">
        <v>112675</v>
      </c>
      <c r="I69" s="122">
        <v>110943</v>
      </c>
      <c r="J69" s="122">
        <v>17549</v>
      </c>
      <c r="K69" s="121" t="s">
        <v>284</v>
      </c>
      <c r="L69" s="122">
        <v>103071</v>
      </c>
      <c r="M69" s="122">
        <v>102235</v>
      </c>
      <c r="N69" s="122">
        <v>15475</v>
      </c>
    </row>
    <row r="70" spans="7:14" x14ac:dyDescent="0.2">
      <c r="G70" s="121" t="s">
        <v>285</v>
      </c>
      <c r="H70" s="122">
        <v>26062</v>
      </c>
      <c r="I70" s="122">
        <v>25788</v>
      </c>
      <c r="J70" s="122">
        <v>1136</v>
      </c>
      <c r="K70" s="121" t="s">
        <v>285</v>
      </c>
      <c r="L70" s="122">
        <v>23408</v>
      </c>
      <c r="M70" s="122">
        <v>23327</v>
      </c>
      <c r="N70" s="122">
        <v>1174</v>
      </c>
    </row>
    <row r="71" spans="7:14" x14ac:dyDescent="0.2">
      <c r="G71" s="121" t="s">
        <v>286</v>
      </c>
      <c r="H71" s="122">
        <v>26660</v>
      </c>
      <c r="I71" s="122">
        <v>25964</v>
      </c>
      <c r="J71" s="122">
        <v>1534</v>
      </c>
      <c r="K71" s="121" t="s">
        <v>286</v>
      </c>
      <c r="L71" s="122">
        <v>30443</v>
      </c>
      <c r="M71" s="122">
        <v>30135</v>
      </c>
      <c r="N71" s="122">
        <v>1357</v>
      </c>
    </row>
    <row r="72" spans="7:14" x14ac:dyDescent="0.2">
      <c r="G72" s="121" t="s">
        <v>287</v>
      </c>
      <c r="H72" s="122">
        <v>3753</v>
      </c>
      <c r="I72" s="122">
        <v>3683</v>
      </c>
      <c r="J72" s="122">
        <v>535</v>
      </c>
      <c r="K72" s="121" t="s">
        <v>287</v>
      </c>
      <c r="L72" s="122">
        <v>3676</v>
      </c>
      <c r="M72" s="122">
        <v>3557</v>
      </c>
      <c r="N72" s="122">
        <v>485</v>
      </c>
    </row>
    <row r="73" spans="7:14" x14ac:dyDescent="0.2">
      <c r="G73" s="121" t="s">
        <v>288</v>
      </c>
      <c r="H73" s="122">
        <v>39472</v>
      </c>
      <c r="I73" s="122">
        <v>36295</v>
      </c>
      <c r="J73" s="122">
        <v>11937</v>
      </c>
      <c r="K73" s="121" t="s">
        <v>288</v>
      </c>
      <c r="L73" s="122">
        <v>37898</v>
      </c>
      <c r="M73" s="122">
        <v>34500</v>
      </c>
      <c r="N73" s="122">
        <v>12345</v>
      </c>
    </row>
    <row r="74" spans="7:14" x14ac:dyDescent="0.2">
      <c r="G74" s="121" t="s">
        <v>289</v>
      </c>
      <c r="H74" s="122">
        <v>24945</v>
      </c>
      <c r="I74" s="122">
        <v>24832</v>
      </c>
      <c r="J74" s="122">
        <v>1875</v>
      </c>
      <c r="K74" s="121" t="s">
        <v>289</v>
      </c>
      <c r="L74" s="122">
        <v>27022</v>
      </c>
      <c r="M74" s="122">
        <v>26376</v>
      </c>
      <c r="N74" s="122">
        <v>2771</v>
      </c>
    </row>
    <row r="75" spans="7:14" x14ac:dyDescent="0.2">
      <c r="G75" s="121" t="s">
        <v>290</v>
      </c>
      <c r="H75" s="122">
        <v>27429</v>
      </c>
      <c r="I75" s="122">
        <v>27751</v>
      </c>
      <c r="J75" s="122">
        <v>3848</v>
      </c>
      <c r="K75" s="121" t="s">
        <v>290</v>
      </c>
      <c r="L75" s="122">
        <v>25571</v>
      </c>
      <c r="M75" s="122">
        <v>25196</v>
      </c>
      <c r="N75" s="122">
        <v>4105</v>
      </c>
    </row>
    <row r="76" spans="7:14" x14ac:dyDescent="0.2">
      <c r="G76" s="121" t="s">
        <v>291</v>
      </c>
      <c r="H76" s="122">
        <v>28112</v>
      </c>
      <c r="I76" s="122">
        <v>27340</v>
      </c>
      <c r="J76" s="122">
        <v>3825</v>
      </c>
      <c r="K76" s="121" t="s">
        <v>291</v>
      </c>
      <c r="L76" s="122">
        <v>28082</v>
      </c>
      <c r="M76" s="122">
        <v>27675</v>
      </c>
      <c r="N76" s="122">
        <v>3685</v>
      </c>
    </row>
    <row r="77" spans="7:14" x14ac:dyDescent="0.2">
      <c r="G77" s="121" t="s">
        <v>292</v>
      </c>
      <c r="H77" s="122">
        <v>953</v>
      </c>
      <c r="I77" s="122">
        <v>937</v>
      </c>
      <c r="J77" s="122">
        <v>289</v>
      </c>
      <c r="K77" s="121" t="s">
        <v>292</v>
      </c>
      <c r="L77" s="122">
        <v>881</v>
      </c>
      <c r="M77" s="122">
        <v>889</v>
      </c>
      <c r="N77" s="122">
        <v>272</v>
      </c>
    </row>
    <row r="78" spans="7:14" x14ac:dyDescent="0.2">
      <c r="G78" s="121" t="s">
        <v>293</v>
      </c>
      <c r="H78" s="122">
        <v>1540</v>
      </c>
      <c r="I78" s="122">
        <v>1428</v>
      </c>
      <c r="J78" s="122">
        <v>241</v>
      </c>
      <c r="K78" s="121" t="s">
        <v>293</v>
      </c>
      <c r="L78" s="122">
        <v>2094</v>
      </c>
      <c r="M78" s="122">
        <v>2030</v>
      </c>
      <c r="N78" s="122">
        <v>231</v>
      </c>
    </row>
    <row r="79" spans="7:14" ht="22.5" x14ac:dyDescent="0.2">
      <c r="G79" s="163" t="s">
        <v>275</v>
      </c>
      <c r="H79" s="122">
        <v>244433</v>
      </c>
      <c r="I79" s="122">
        <v>224163</v>
      </c>
      <c r="J79" s="122">
        <v>134969</v>
      </c>
      <c r="K79" s="163" t="s">
        <v>275</v>
      </c>
      <c r="L79" s="122">
        <v>247770</v>
      </c>
      <c r="M79" s="122">
        <v>230287</v>
      </c>
      <c r="N79" s="122">
        <v>141890</v>
      </c>
    </row>
    <row r="80" spans="7:14" x14ac:dyDescent="0.2">
      <c r="G80" s="121" t="s">
        <v>294</v>
      </c>
      <c r="H80" s="122">
        <v>107014</v>
      </c>
      <c r="I80" s="122">
        <v>97675</v>
      </c>
      <c r="J80" s="122">
        <v>94417</v>
      </c>
      <c r="K80" s="121" t="s">
        <v>294</v>
      </c>
      <c r="L80" s="122">
        <v>105422</v>
      </c>
      <c r="M80" s="122">
        <v>96906</v>
      </c>
      <c r="N80" s="122">
        <v>99310</v>
      </c>
    </row>
    <row r="81" spans="7:14" x14ac:dyDescent="0.2">
      <c r="G81" s="121" t="s">
        <v>295</v>
      </c>
      <c r="H81" s="122">
        <v>150</v>
      </c>
      <c r="I81" s="122">
        <v>74</v>
      </c>
      <c r="J81" s="122">
        <v>232</v>
      </c>
      <c r="K81" s="121" t="s">
        <v>295</v>
      </c>
      <c r="L81" s="122">
        <v>144</v>
      </c>
      <c r="M81" s="122">
        <v>99</v>
      </c>
      <c r="N81" s="122">
        <v>278</v>
      </c>
    </row>
    <row r="82" spans="7:14" x14ac:dyDescent="0.2">
      <c r="G82" s="121" t="s">
        <v>296</v>
      </c>
      <c r="H82" s="122">
        <v>11758</v>
      </c>
      <c r="I82" s="122">
        <v>10639</v>
      </c>
      <c r="J82" s="122">
        <v>6623</v>
      </c>
      <c r="K82" s="121" t="s">
        <v>296</v>
      </c>
      <c r="L82" s="122">
        <v>11949</v>
      </c>
      <c r="M82" s="122">
        <v>10692</v>
      </c>
      <c r="N82" s="122">
        <v>7165</v>
      </c>
    </row>
    <row r="83" spans="7:14" x14ac:dyDescent="0.2">
      <c r="G83" s="121" t="s">
        <v>297</v>
      </c>
      <c r="H83" s="122">
        <v>6423</v>
      </c>
      <c r="I83" s="122">
        <v>6331</v>
      </c>
      <c r="J83" s="122">
        <v>435</v>
      </c>
      <c r="K83" s="121" t="s">
        <v>297</v>
      </c>
      <c r="L83" s="122">
        <v>6728</v>
      </c>
      <c r="M83" s="122">
        <v>6885</v>
      </c>
      <c r="N83" s="122">
        <v>361</v>
      </c>
    </row>
    <row r="84" spans="7:14" x14ac:dyDescent="0.2">
      <c r="G84" s="121" t="s">
        <v>298</v>
      </c>
      <c r="H84" s="122">
        <v>3800</v>
      </c>
      <c r="I84" s="122">
        <v>3726</v>
      </c>
      <c r="J84" s="122">
        <v>300</v>
      </c>
      <c r="K84" s="121" t="s">
        <v>298</v>
      </c>
      <c r="L84" s="122">
        <v>3683</v>
      </c>
      <c r="M84" s="122">
        <v>3749</v>
      </c>
      <c r="N84" s="122">
        <v>273</v>
      </c>
    </row>
    <row r="85" spans="7:14" x14ac:dyDescent="0.2">
      <c r="G85" s="121" t="s">
        <v>299</v>
      </c>
      <c r="H85" s="122">
        <v>56</v>
      </c>
      <c r="I85" s="122">
        <v>72</v>
      </c>
      <c r="J85" s="122">
        <v>9</v>
      </c>
      <c r="K85" s="121" t="s">
        <v>299</v>
      </c>
      <c r="L85" s="122">
        <v>63</v>
      </c>
      <c r="M85" s="122">
        <v>51</v>
      </c>
      <c r="N85" s="122">
        <v>25</v>
      </c>
    </row>
    <row r="86" spans="7:14" x14ac:dyDescent="0.2">
      <c r="G86" s="121" t="s">
        <v>300</v>
      </c>
      <c r="H86" s="122">
        <v>53</v>
      </c>
      <c r="I86" s="122">
        <v>52</v>
      </c>
      <c r="J86" s="122">
        <v>3</v>
      </c>
      <c r="K86" s="121" t="s">
        <v>300</v>
      </c>
      <c r="L86" s="122">
        <v>79</v>
      </c>
      <c r="M86" s="122">
        <v>83</v>
      </c>
      <c r="N86" s="122">
        <v>5</v>
      </c>
    </row>
    <row r="87" spans="7:14" x14ac:dyDescent="0.2">
      <c r="G87" s="121" t="s">
        <v>301</v>
      </c>
      <c r="H87" s="122">
        <v>2514</v>
      </c>
      <c r="I87" s="122">
        <v>2481</v>
      </c>
      <c r="J87" s="122">
        <v>123</v>
      </c>
      <c r="K87" s="121" t="s">
        <v>301</v>
      </c>
      <c r="L87" s="122">
        <v>2903</v>
      </c>
      <c r="M87" s="122">
        <v>3002</v>
      </c>
      <c r="N87" s="122">
        <v>58</v>
      </c>
    </row>
    <row r="88" spans="7:14" x14ac:dyDescent="0.2">
      <c r="G88" s="121" t="s">
        <v>302</v>
      </c>
      <c r="H88" s="122">
        <v>10158</v>
      </c>
      <c r="I88" s="122">
        <v>11365</v>
      </c>
      <c r="J88" s="122">
        <v>1186</v>
      </c>
      <c r="K88" s="121" t="s">
        <v>302</v>
      </c>
      <c r="L88" s="122">
        <v>10532</v>
      </c>
      <c r="M88" s="122">
        <v>10455</v>
      </c>
      <c r="N88" s="122">
        <v>1303</v>
      </c>
    </row>
    <row r="89" spans="7:14" x14ac:dyDescent="0.2">
      <c r="G89" s="121" t="s">
        <v>303</v>
      </c>
      <c r="H89" s="122">
        <v>10029</v>
      </c>
      <c r="I89" s="122">
        <v>9719</v>
      </c>
      <c r="J89" s="122">
        <v>2094</v>
      </c>
      <c r="K89" s="121" t="s">
        <v>303</v>
      </c>
      <c r="L89" s="122">
        <v>9385</v>
      </c>
      <c r="M89" s="122">
        <v>9215</v>
      </c>
      <c r="N89" s="122">
        <v>1965</v>
      </c>
    </row>
    <row r="90" spans="7:14" x14ac:dyDescent="0.2">
      <c r="G90" s="121" t="s">
        <v>304</v>
      </c>
      <c r="H90" s="122">
        <v>19</v>
      </c>
      <c r="I90" s="122">
        <v>18</v>
      </c>
      <c r="J90" s="122">
        <v>3</v>
      </c>
      <c r="K90" s="121" t="s">
        <v>304</v>
      </c>
      <c r="L90" s="122">
        <v>39</v>
      </c>
      <c r="M90" s="122">
        <v>40</v>
      </c>
      <c r="N90" s="122">
        <v>6</v>
      </c>
    </row>
    <row r="91" spans="7:14" x14ac:dyDescent="0.2">
      <c r="G91" s="121" t="s">
        <v>305</v>
      </c>
      <c r="H91" s="122">
        <v>43689</v>
      </c>
      <c r="I91" s="122">
        <v>37152</v>
      </c>
      <c r="J91" s="122">
        <v>20128</v>
      </c>
      <c r="K91" s="121" t="s">
        <v>305</v>
      </c>
      <c r="L91" s="122">
        <v>43421</v>
      </c>
      <c r="M91" s="122">
        <v>38361</v>
      </c>
      <c r="N91" s="122">
        <v>21183</v>
      </c>
    </row>
    <row r="92" spans="7:14" x14ac:dyDescent="0.2">
      <c r="G92" s="121" t="s">
        <v>306</v>
      </c>
      <c r="H92" s="122">
        <v>49064</v>
      </c>
      <c r="I92" s="122">
        <v>45373</v>
      </c>
      <c r="J92" s="122">
        <v>8794</v>
      </c>
      <c r="K92" s="121" t="s">
        <v>306</v>
      </c>
      <c r="L92" s="122">
        <v>51339</v>
      </c>
      <c r="M92" s="122">
        <v>48851</v>
      </c>
      <c r="N92" s="122">
        <v>9237</v>
      </c>
    </row>
    <row r="93" spans="7:14" x14ac:dyDescent="0.2">
      <c r="G93" s="121" t="s">
        <v>307</v>
      </c>
      <c r="H93" s="122">
        <v>330</v>
      </c>
      <c r="I93" s="122">
        <v>331</v>
      </c>
      <c r="J93" s="122">
        <v>26</v>
      </c>
      <c r="K93" s="121" t="s">
        <v>307</v>
      </c>
      <c r="L93" s="122">
        <v>307</v>
      </c>
      <c r="M93" s="122">
        <v>306</v>
      </c>
      <c r="N93" s="122">
        <v>23</v>
      </c>
    </row>
    <row r="94" spans="7:14" x14ac:dyDescent="0.2">
      <c r="G94" s="121" t="s">
        <v>308</v>
      </c>
      <c r="H94" s="122">
        <v>1144</v>
      </c>
      <c r="I94" s="122">
        <v>1079</v>
      </c>
      <c r="J94" s="122">
        <v>284</v>
      </c>
      <c r="K94" s="121" t="s">
        <v>308</v>
      </c>
      <c r="L94" s="122">
        <v>1262</v>
      </c>
      <c r="M94" s="122">
        <v>1249</v>
      </c>
      <c r="N94" s="122">
        <v>327</v>
      </c>
    </row>
    <row r="95" spans="7:14" x14ac:dyDescent="0.2">
      <c r="G95" s="121" t="s">
        <v>309</v>
      </c>
      <c r="H95" s="122">
        <v>193</v>
      </c>
      <c r="I95" s="122">
        <v>194</v>
      </c>
      <c r="J95" s="122">
        <v>54</v>
      </c>
      <c r="K95" s="121" t="s">
        <v>309</v>
      </c>
      <c r="L95" s="122">
        <v>203</v>
      </c>
      <c r="M95" s="122">
        <v>190</v>
      </c>
      <c r="N95" s="122">
        <v>55</v>
      </c>
    </row>
    <row r="96" spans="7:14" x14ac:dyDescent="0.2">
      <c r="G96" s="121" t="s">
        <v>310</v>
      </c>
      <c r="H96" s="122">
        <v>4462</v>
      </c>
      <c r="I96" s="122">
        <v>4213</v>
      </c>
      <c r="J96" s="122">
        <v>693</v>
      </c>
      <c r="K96" s="121" t="s">
        <v>310</v>
      </c>
      <c r="L96" s="122">
        <v>7039</v>
      </c>
      <c r="M96" s="122">
        <v>7038</v>
      </c>
      <c r="N96" s="122">
        <v>677</v>
      </c>
    </row>
    <row r="97" spans="7:14" ht="22.5" x14ac:dyDescent="0.2">
      <c r="G97" s="163" t="s">
        <v>311</v>
      </c>
      <c r="H97" s="122">
        <v>12237</v>
      </c>
      <c r="I97" s="122">
        <v>10899</v>
      </c>
      <c r="J97" s="122">
        <v>4783</v>
      </c>
      <c r="K97" s="163" t="s">
        <v>311</v>
      </c>
      <c r="L97" s="122">
        <v>12761</v>
      </c>
      <c r="M97" s="122">
        <v>11405</v>
      </c>
      <c r="N97" s="122">
        <v>5345</v>
      </c>
    </row>
    <row r="98" spans="7:14" x14ac:dyDescent="0.2">
      <c r="G98" s="121" t="s">
        <v>312</v>
      </c>
      <c r="H98" s="122">
        <v>1558</v>
      </c>
      <c r="I98" s="122">
        <v>1513</v>
      </c>
      <c r="J98" s="122">
        <v>1510</v>
      </c>
      <c r="K98" s="121" t="s">
        <v>312</v>
      </c>
      <c r="L98" s="122">
        <v>1216</v>
      </c>
      <c r="M98" s="122">
        <v>1217</v>
      </c>
      <c r="N98" s="122">
        <v>1469</v>
      </c>
    </row>
    <row r="99" spans="7:14" x14ac:dyDescent="0.2">
      <c r="G99" s="121" t="s">
        <v>313</v>
      </c>
      <c r="H99" s="122">
        <v>64</v>
      </c>
      <c r="I99" s="122">
        <v>62</v>
      </c>
      <c r="J99" s="122">
        <v>13</v>
      </c>
      <c r="K99" s="121" t="s">
        <v>313</v>
      </c>
      <c r="L99" s="122">
        <v>52</v>
      </c>
      <c r="M99" s="122">
        <v>52</v>
      </c>
      <c r="N99" s="122">
        <v>7</v>
      </c>
    </row>
    <row r="100" spans="7:14" x14ac:dyDescent="0.2">
      <c r="G100" s="121" t="s">
        <v>314</v>
      </c>
      <c r="H100" s="122">
        <v>561</v>
      </c>
      <c r="I100" s="122">
        <v>472</v>
      </c>
      <c r="J100" s="122">
        <v>117</v>
      </c>
      <c r="K100" s="121" t="s">
        <v>314</v>
      </c>
      <c r="L100" s="122">
        <v>924</v>
      </c>
      <c r="M100" s="122">
        <v>849</v>
      </c>
      <c r="N100" s="122">
        <v>109</v>
      </c>
    </row>
    <row r="101" spans="7:14" x14ac:dyDescent="0.2">
      <c r="G101" s="121" t="s">
        <v>315</v>
      </c>
      <c r="H101" s="122">
        <v>4</v>
      </c>
      <c r="I101" s="122">
        <v>3</v>
      </c>
      <c r="J101" s="122">
        <v>1</v>
      </c>
      <c r="K101" s="121" t="s">
        <v>315</v>
      </c>
      <c r="L101" s="122">
        <v>4</v>
      </c>
      <c r="M101" s="122">
        <v>1</v>
      </c>
      <c r="N101" s="122">
        <v>4</v>
      </c>
    </row>
    <row r="102" spans="7:14" x14ac:dyDescent="0.2">
      <c r="G102" s="121" t="s">
        <v>316</v>
      </c>
      <c r="H102" s="123">
        <v>0</v>
      </c>
      <c r="I102" s="123">
        <v>0</v>
      </c>
      <c r="J102" s="123">
        <v>0</v>
      </c>
      <c r="K102" s="121" t="s">
        <v>316</v>
      </c>
      <c r="L102" s="123">
        <v>0</v>
      </c>
      <c r="M102" s="123">
        <v>0</v>
      </c>
      <c r="N102" s="123">
        <v>0</v>
      </c>
    </row>
    <row r="103" spans="7:14" x14ac:dyDescent="0.2">
      <c r="G103" s="121" t="s">
        <v>317</v>
      </c>
      <c r="H103" s="122">
        <v>6866</v>
      </c>
      <c r="I103" s="122">
        <v>5832</v>
      </c>
      <c r="J103" s="122">
        <v>2710</v>
      </c>
      <c r="K103" s="121" t="s">
        <v>317</v>
      </c>
      <c r="L103" s="122">
        <v>7242</v>
      </c>
      <c r="M103" s="122">
        <v>6073</v>
      </c>
      <c r="N103" s="122">
        <v>3307</v>
      </c>
    </row>
    <row r="104" spans="7:14" x14ac:dyDescent="0.2">
      <c r="G104" s="121" t="s">
        <v>318</v>
      </c>
      <c r="H104" s="122">
        <v>2382</v>
      </c>
      <c r="I104" s="122">
        <v>2232</v>
      </c>
      <c r="J104" s="122">
        <v>319</v>
      </c>
      <c r="K104" s="121" t="s">
        <v>318</v>
      </c>
      <c r="L104" s="122">
        <v>2313</v>
      </c>
      <c r="M104" s="122">
        <v>2178</v>
      </c>
      <c r="N104" s="122">
        <v>340</v>
      </c>
    </row>
    <row r="105" spans="7:14" x14ac:dyDescent="0.2">
      <c r="G105" s="121" t="s">
        <v>319</v>
      </c>
      <c r="H105" s="122">
        <v>53</v>
      </c>
      <c r="I105" s="122">
        <v>54</v>
      </c>
      <c r="J105" s="122">
        <v>2</v>
      </c>
      <c r="K105" s="121" t="s">
        <v>319</v>
      </c>
      <c r="L105" s="122">
        <v>254</v>
      </c>
      <c r="M105" s="122">
        <v>255</v>
      </c>
      <c r="N105" s="122">
        <v>1</v>
      </c>
    </row>
    <row r="106" spans="7:14" x14ac:dyDescent="0.2">
      <c r="G106" s="121" t="s">
        <v>320</v>
      </c>
      <c r="H106" s="122">
        <v>611</v>
      </c>
      <c r="I106" s="122">
        <v>595</v>
      </c>
      <c r="J106" s="122">
        <v>102</v>
      </c>
      <c r="K106" s="121" t="s">
        <v>320</v>
      </c>
      <c r="L106" s="122">
        <v>627</v>
      </c>
      <c r="M106" s="122">
        <v>646</v>
      </c>
      <c r="N106" s="122">
        <v>93</v>
      </c>
    </row>
    <row r="107" spans="7:14" x14ac:dyDescent="0.2">
      <c r="G107" s="121" t="s">
        <v>321</v>
      </c>
      <c r="H107" s="122">
        <v>30</v>
      </c>
      <c r="I107" s="122">
        <v>27</v>
      </c>
      <c r="J107" s="122">
        <v>5</v>
      </c>
      <c r="K107" s="121" t="s">
        <v>321</v>
      </c>
      <c r="L107" s="122">
        <v>20</v>
      </c>
      <c r="M107" s="122">
        <v>21</v>
      </c>
      <c r="N107" s="122">
        <v>4</v>
      </c>
    </row>
    <row r="108" spans="7:14" x14ac:dyDescent="0.2">
      <c r="G108" s="121" t="s">
        <v>322</v>
      </c>
      <c r="H108" s="122">
        <v>108</v>
      </c>
      <c r="I108" s="122">
        <v>109</v>
      </c>
      <c r="J108" s="122">
        <v>4</v>
      </c>
      <c r="K108" s="121" t="s">
        <v>322</v>
      </c>
      <c r="L108" s="122">
        <v>109</v>
      </c>
      <c r="M108" s="122">
        <v>113</v>
      </c>
      <c r="N108" s="122">
        <v>11</v>
      </c>
    </row>
    <row r="109" spans="7:14" ht="22.5" x14ac:dyDescent="0.2">
      <c r="G109" s="163" t="s">
        <v>323</v>
      </c>
      <c r="H109" s="122">
        <v>124911</v>
      </c>
      <c r="I109" s="122">
        <v>105634</v>
      </c>
      <c r="J109" s="122">
        <v>84314</v>
      </c>
      <c r="K109" s="163" t="s">
        <v>323</v>
      </c>
      <c r="L109" s="122">
        <v>114621</v>
      </c>
      <c r="M109" s="122">
        <v>98975</v>
      </c>
      <c r="N109" s="122">
        <v>91429</v>
      </c>
    </row>
    <row r="110" spans="7:14" x14ac:dyDescent="0.2">
      <c r="G110" s="121" t="s">
        <v>324</v>
      </c>
      <c r="H110" s="122">
        <v>118186</v>
      </c>
      <c r="I110" s="122">
        <v>99284</v>
      </c>
      <c r="J110" s="122">
        <v>82308</v>
      </c>
      <c r="K110" s="121" t="s">
        <v>324</v>
      </c>
      <c r="L110" s="122">
        <v>107019</v>
      </c>
      <c r="M110" s="122">
        <v>92152</v>
      </c>
      <c r="N110" s="122">
        <v>88827</v>
      </c>
    </row>
    <row r="111" spans="7:14" x14ac:dyDescent="0.2">
      <c r="G111" s="121" t="s">
        <v>325</v>
      </c>
      <c r="H111" s="122">
        <v>4603</v>
      </c>
      <c r="I111" s="122">
        <v>4500</v>
      </c>
      <c r="J111" s="122">
        <v>1256</v>
      </c>
      <c r="K111" s="121" t="s">
        <v>325</v>
      </c>
      <c r="L111" s="122">
        <v>5099</v>
      </c>
      <c r="M111" s="122">
        <v>4698</v>
      </c>
      <c r="N111" s="122">
        <v>1670</v>
      </c>
    </row>
    <row r="112" spans="7:14" x14ac:dyDescent="0.2">
      <c r="G112" s="121" t="s">
        <v>326</v>
      </c>
      <c r="H112" s="122">
        <v>6</v>
      </c>
      <c r="I112" s="122">
        <v>4</v>
      </c>
      <c r="J112" s="122">
        <v>2</v>
      </c>
      <c r="K112" s="121" t="s">
        <v>326</v>
      </c>
      <c r="L112" s="122">
        <v>1</v>
      </c>
      <c r="M112" s="122">
        <v>1</v>
      </c>
      <c r="N112" s="123">
        <v>0</v>
      </c>
    </row>
    <row r="113" spans="7:14" x14ac:dyDescent="0.2">
      <c r="G113" s="121" t="s">
        <v>327</v>
      </c>
      <c r="H113" s="122">
        <v>1753</v>
      </c>
      <c r="I113" s="122">
        <v>1496</v>
      </c>
      <c r="J113" s="122">
        <v>705</v>
      </c>
      <c r="K113" s="121" t="s">
        <v>327</v>
      </c>
      <c r="L113" s="122">
        <v>2107</v>
      </c>
      <c r="M113" s="122">
        <v>1738</v>
      </c>
      <c r="N113" s="122">
        <v>886</v>
      </c>
    </row>
    <row r="114" spans="7:14" x14ac:dyDescent="0.2">
      <c r="G114" s="121" t="s">
        <v>328</v>
      </c>
      <c r="H114" s="122">
        <v>280</v>
      </c>
      <c r="I114" s="122">
        <v>268</v>
      </c>
      <c r="J114" s="122">
        <v>28</v>
      </c>
      <c r="K114" s="121" t="s">
        <v>328</v>
      </c>
      <c r="L114" s="122">
        <v>284</v>
      </c>
      <c r="M114" s="122">
        <v>277</v>
      </c>
      <c r="N114" s="122">
        <v>25</v>
      </c>
    </row>
    <row r="115" spans="7:14" x14ac:dyDescent="0.2">
      <c r="G115" s="121" t="s">
        <v>329</v>
      </c>
      <c r="H115" s="122">
        <v>6</v>
      </c>
      <c r="I115" s="122">
        <v>5</v>
      </c>
      <c r="J115" s="122">
        <v>1</v>
      </c>
      <c r="K115" s="121" t="s">
        <v>329</v>
      </c>
      <c r="L115" s="122">
        <v>28</v>
      </c>
      <c r="M115" s="122">
        <v>23</v>
      </c>
      <c r="N115" s="122">
        <v>11</v>
      </c>
    </row>
    <row r="116" spans="7:14" x14ac:dyDescent="0.2">
      <c r="G116" s="121" t="s">
        <v>330</v>
      </c>
      <c r="H116" s="122">
        <v>57</v>
      </c>
      <c r="I116" s="122">
        <v>55</v>
      </c>
      <c r="J116" s="122">
        <v>13</v>
      </c>
      <c r="K116" s="121" t="s">
        <v>330</v>
      </c>
      <c r="L116" s="122">
        <v>59</v>
      </c>
      <c r="M116" s="122">
        <v>63</v>
      </c>
      <c r="N116" s="122">
        <v>7</v>
      </c>
    </row>
    <row r="117" spans="7:14" x14ac:dyDescent="0.2">
      <c r="G117" s="121" t="s">
        <v>331</v>
      </c>
      <c r="H117" s="122">
        <v>2</v>
      </c>
      <c r="I117" s="122">
        <v>4</v>
      </c>
      <c r="J117" s="123">
        <v>0</v>
      </c>
      <c r="K117" s="121" t="s">
        <v>331</v>
      </c>
      <c r="L117" s="123">
        <v>0</v>
      </c>
      <c r="M117" s="123">
        <v>0</v>
      </c>
      <c r="N117" s="123">
        <v>0</v>
      </c>
    </row>
    <row r="118" spans="7:14" x14ac:dyDescent="0.2">
      <c r="G118" s="121" t="s">
        <v>332</v>
      </c>
      <c r="H118" s="122">
        <v>18</v>
      </c>
      <c r="I118" s="122">
        <v>18</v>
      </c>
      <c r="J118" s="122">
        <v>1</v>
      </c>
      <c r="K118" s="121" t="s">
        <v>332</v>
      </c>
      <c r="L118" s="122">
        <v>24</v>
      </c>
      <c r="M118" s="122">
        <v>23</v>
      </c>
      <c r="N118" s="122">
        <v>3</v>
      </c>
    </row>
    <row r="119" spans="7:14" ht="22.5" x14ac:dyDescent="0.2">
      <c r="G119" s="163" t="s">
        <v>279</v>
      </c>
      <c r="H119" s="122">
        <v>46117</v>
      </c>
      <c r="I119" s="122">
        <v>44414</v>
      </c>
      <c r="J119" s="122">
        <v>19815</v>
      </c>
      <c r="K119" s="163" t="s">
        <v>279</v>
      </c>
      <c r="L119" s="122">
        <v>45331</v>
      </c>
      <c r="M119" s="122">
        <v>41866</v>
      </c>
      <c r="N119" s="122">
        <v>22544</v>
      </c>
    </row>
    <row r="120" spans="7:14" x14ac:dyDescent="0.2">
      <c r="G120" s="121" t="s">
        <v>333</v>
      </c>
      <c r="H120" s="122">
        <v>12732</v>
      </c>
      <c r="I120" s="122">
        <v>9799</v>
      </c>
      <c r="J120" s="122">
        <v>13242</v>
      </c>
      <c r="K120" s="121" t="s">
        <v>333</v>
      </c>
      <c r="L120" s="122">
        <v>11803</v>
      </c>
      <c r="M120" s="122">
        <v>9763</v>
      </c>
      <c r="N120" s="122">
        <v>15388</v>
      </c>
    </row>
    <row r="121" spans="7:14" x14ac:dyDescent="0.2">
      <c r="G121" s="121" t="s">
        <v>334</v>
      </c>
      <c r="H121" s="122">
        <v>11</v>
      </c>
      <c r="I121" s="122">
        <v>13</v>
      </c>
      <c r="J121" s="122">
        <v>2</v>
      </c>
      <c r="K121" s="121" t="s">
        <v>334</v>
      </c>
      <c r="L121" s="122">
        <v>12</v>
      </c>
      <c r="M121" s="122">
        <v>15</v>
      </c>
      <c r="N121" s="122">
        <v>5</v>
      </c>
    </row>
    <row r="122" spans="7:14" x14ac:dyDescent="0.2">
      <c r="G122" s="121" t="s">
        <v>335</v>
      </c>
      <c r="H122" s="122">
        <v>14548</v>
      </c>
      <c r="I122" s="122">
        <v>16725</v>
      </c>
      <c r="J122" s="122">
        <v>1765</v>
      </c>
      <c r="K122" s="121" t="s">
        <v>335</v>
      </c>
      <c r="L122" s="122">
        <v>12850</v>
      </c>
      <c r="M122" s="122">
        <v>12966</v>
      </c>
      <c r="N122" s="122">
        <v>1530</v>
      </c>
    </row>
    <row r="123" spans="7:14" x14ac:dyDescent="0.2">
      <c r="G123" s="121" t="s">
        <v>336</v>
      </c>
      <c r="H123" s="123">
        <v>0</v>
      </c>
      <c r="I123" s="122">
        <v>1</v>
      </c>
      <c r="J123" s="122">
        <v>5</v>
      </c>
      <c r="K123" s="121" t="s">
        <v>336</v>
      </c>
      <c r="L123" s="122">
        <v>1</v>
      </c>
      <c r="M123" s="122">
        <v>2</v>
      </c>
      <c r="N123" s="122">
        <v>3</v>
      </c>
    </row>
    <row r="124" spans="7:14" x14ac:dyDescent="0.2">
      <c r="G124" s="121" t="s">
        <v>337</v>
      </c>
      <c r="H124" s="122">
        <v>3304</v>
      </c>
      <c r="I124" s="122">
        <v>3238</v>
      </c>
      <c r="J124" s="122">
        <v>487</v>
      </c>
      <c r="K124" s="121" t="s">
        <v>337</v>
      </c>
      <c r="L124" s="122">
        <v>3414</v>
      </c>
      <c r="M124" s="122">
        <v>3397</v>
      </c>
      <c r="N124" s="122">
        <v>465</v>
      </c>
    </row>
    <row r="125" spans="7:14" x14ac:dyDescent="0.2">
      <c r="G125" s="121" t="s">
        <v>338</v>
      </c>
      <c r="H125" s="123">
        <v>0</v>
      </c>
      <c r="I125" s="123">
        <v>0</v>
      </c>
      <c r="J125" s="122">
        <v>1</v>
      </c>
      <c r="K125" s="121" t="s">
        <v>338</v>
      </c>
      <c r="L125" s="123">
        <v>0</v>
      </c>
      <c r="M125" s="122">
        <v>1</v>
      </c>
      <c r="N125" s="123">
        <v>0</v>
      </c>
    </row>
    <row r="126" spans="7:14" x14ac:dyDescent="0.2">
      <c r="G126" s="121" t="s">
        <v>339</v>
      </c>
      <c r="H126" s="122">
        <v>7796</v>
      </c>
      <c r="I126" s="122">
        <v>7245</v>
      </c>
      <c r="J126" s="122">
        <v>3154</v>
      </c>
      <c r="K126" s="121" t="s">
        <v>339</v>
      </c>
      <c r="L126" s="122">
        <v>8868</v>
      </c>
      <c r="M126" s="122">
        <v>7734</v>
      </c>
      <c r="N126" s="122">
        <v>3791</v>
      </c>
    </row>
    <row r="127" spans="7:14" x14ac:dyDescent="0.2">
      <c r="G127" s="121" t="s">
        <v>340</v>
      </c>
      <c r="H127" s="122">
        <v>7296</v>
      </c>
      <c r="I127" s="122">
        <v>6967</v>
      </c>
      <c r="J127" s="122">
        <v>1092</v>
      </c>
      <c r="K127" s="121" t="s">
        <v>340</v>
      </c>
      <c r="L127" s="122">
        <v>7811</v>
      </c>
      <c r="M127" s="122">
        <v>7445</v>
      </c>
      <c r="N127" s="122">
        <v>1259</v>
      </c>
    </row>
    <row r="128" spans="7:14" x14ac:dyDescent="0.2">
      <c r="G128" s="121" t="s">
        <v>341</v>
      </c>
      <c r="H128" s="122">
        <v>88</v>
      </c>
      <c r="I128" s="122">
        <v>78</v>
      </c>
      <c r="J128" s="122">
        <v>16</v>
      </c>
      <c r="K128" s="121" t="s">
        <v>341</v>
      </c>
      <c r="L128" s="122">
        <v>107</v>
      </c>
      <c r="M128" s="122">
        <v>112</v>
      </c>
      <c r="N128" s="122">
        <v>12</v>
      </c>
    </row>
    <row r="129" spans="7:14" x14ac:dyDescent="0.2">
      <c r="G129" s="121" t="s">
        <v>342</v>
      </c>
      <c r="H129" s="122">
        <v>81</v>
      </c>
      <c r="I129" s="122">
        <v>71</v>
      </c>
      <c r="J129" s="122">
        <v>26</v>
      </c>
      <c r="K129" s="121" t="s">
        <v>342</v>
      </c>
      <c r="L129" s="122">
        <v>110</v>
      </c>
      <c r="M129" s="122">
        <v>102</v>
      </c>
      <c r="N129" s="122">
        <v>23</v>
      </c>
    </row>
    <row r="130" spans="7:14" x14ac:dyDescent="0.2">
      <c r="G130" s="121" t="s">
        <v>343</v>
      </c>
      <c r="H130" s="122">
        <v>34</v>
      </c>
      <c r="I130" s="122">
        <v>38</v>
      </c>
      <c r="J130" s="122">
        <v>4</v>
      </c>
      <c r="K130" s="121" t="s">
        <v>343</v>
      </c>
      <c r="L130" s="122">
        <v>35</v>
      </c>
      <c r="M130" s="122">
        <v>35</v>
      </c>
      <c r="N130" s="122">
        <v>11</v>
      </c>
    </row>
    <row r="131" spans="7:14" x14ac:dyDescent="0.2">
      <c r="G131" s="121" t="s">
        <v>344</v>
      </c>
      <c r="H131" s="122">
        <v>227</v>
      </c>
      <c r="I131" s="122">
        <v>239</v>
      </c>
      <c r="J131" s="122">
        <v>21</v>
      </c>
      <c r="K131" s="121" t="s">
        <v>344</v>
      </c>
      <c r="L131" s="122">
        <v>320</v>
      </c>
      <c r="M131" s="122">
        <v>294</v>
      </c>
      <c r="N131" s="122">
        <v>57</v>
      </c>
    </row>
    <row r="132" spans="7:14" ht="33.75" x14ac:dyDescent="0.2">
      <c r="G132" s="163" t="s">
        <v>345</v>
      </c>
      <c r="H132" s="124">
        <v>33459</v>
      </c>
      <c r="I132" s="124">
        <v>11876</v>
      </c>
      <c r="J132" s="124">
        <v>31639</v>
      </c>
      <c r="K132" s="163" t="s">
        <v>345</v>
      </c>
      <c r="L132" s="124">
        <v>3399</v>
      </c>
      <c r="M132" s="124">
        <v>30379</v>
      </c>
      <c r="N132" s="124">
        <v>3822</v>
      </c>
    </row>
    <row r="133" spans="7:14" x14ac:dyDescent="0.2">
      <c r="G133" s="121" t="s">
        <v>211</v>
      </c>
      <c r="H133" s="122">
        <v>33038</v>
      </c>
      <c r="I133" s="122">
        <v>11481</v>
      </c>
      <c r="J133" s="122">
        <v>30786</v>
      </c>
      <c r="K133" s="121" t="s">
        <v>211</v>
      </c>
      <c r="L133" s="122">
        <v>2992</v>
      </c>
      <c r="M133" s="122">
        <v>29854</v>
      </c>
      <c r="N133" s="122">
        <v>3207</v>
      </c>
    </row>
    <row r="134" spans="7:14" x14ac:dyDescent="0.2">
      <c r="G134" s="121" t="s">
        <v>212</v>
      </c>
      <c r="H134" s="122">
        <v>106</v>
      </c>
      <c r="I134" s="122">
        <v>124</v>
      </c>
      <c r="J134" s="122">
        <v>258</v>
      </c>
      <c r="K134" s="121" t="s">
        <v>212</v>
      </c>
      <c r="L134" s="122">
        <v>126</v>
      </c>
      <c r="M134" s="122">
        <v>161</v>
      </c>
      <c r="N134" s="122">
        <v>179</v>
      </c>
    </row>
    <row r="135" spans="7:14" x14ac:dyDescent="0.2">
      <c r="G135" s="121" t="s">
        <v>213</v>
      </c>
      <c r="H135" s="122">
        <v>16</v>
      </c>
      <c r="I135" s="122">
        <v>4</v>
      </c>
      <c r="J135" s="122">
        <v>25</v>
      </c>
      <c r="K135" s="121" t="s">
        <v>213</v>
      </c>
      <c r="L135" s="122">
        <v>22</v>
      </c>
      <c r="M135" s="122">
        <v>14</v>
      </c>
      <c r="N135" s="122">
        <v>39</v>
      </c>
    </row>
    <row r="136" spans="7:14" x14ac:dyDescent="0.2">
      <c r="G136" s="121" t="s">
        <v>214</v>
      </c>
      <c r="H136" s="122">
        <v>127</v>
      </c>
      <c r="I136" s="122">
        <v>151</v>
      </c>
      <c r="J136" s="122">
        <v>300</v>
      </c>
      <c r="K136" s="121" t="s">
        <v>214</v>
      </c>
      <c r="L136" s="122">
        <v>143</v>
      </c>
      <c r="M136" s="122">
        <v>154</v>
      </c>
      <c r="N136" s="122">
        <v>259</v>
      </c>
    </row>
    <row r="137" spans="7:14" x14ac:dyDescent="0.2">
      <c r="G137" s="121" t="s">
        <v>215</v>
      </c>
      <c r="H137" s="122">
        <v>77</v>
      </c>
      <c r="I137" s="122">
        <v>56</v>
      </c>
      <c r="J137" s="122">
        <v>163</v>
      </c>
      <c r="K137" s="121" t="s">
        <v>215</v>
      </c>
      <c r="L137" s="122">
        <v>46</v>
      </c>
      <c r="M137" s="122">
        <v>99</v>
      </c>
      <c r="N137" s="122">
        <v>84</v>
      </c>
    </row>
    <row r="138" spans="7:14" x14ac:dyDescent="0.2">
      <c r="G138" s="121" t="s">
        <v>216</v>
      </c>
      <c r="H138" s="122">
        <v>78</v>
      </c>
      <c r="I138" s="122">
        <v>43</v>
      </c>
      <c r="J138" s="122">
        <v>107</v>
      </c>
      <c r="K138" s="121" t="s">
        <v>216</v>
      </c>
      <c r="L138" s="122">
        <v>40</v>
      </c>
      <c r="M138" s="122">
        <v>69</v>
      </c>
      <c r="N138" s="122">
        <v>51</v>
      </c>
    </row>
    <row r="139" spans="7:14" x14ac:dyDescent="0.2">
      <c r="G139" s="121" t="s">
        <v>217</v>
      </c>
      <c r="H139" s="122">
        <v>17</v>
      </c>
      <c r="I139" s="122">
        <v>17</v>
      </c>
      <c r="J139" s="123">
        <v>0</v>
      </c>
      <c r="K139" s="121" t="s">
        <v>217</v>
      </c>
      <c r="L139" s="122">
        <v>30</v>
      </c>
      <c r="M139" s="122">
        <v>28</v>
      </c>
      <c r="N139" s="122">
        <v>3</v>
      </c>
    </row>
    <row r="140" spans="7:14" x14ac:dyDescent="0.2">
      <c r="G140" s="121" t="s">
        <v>218</v>
      </c>
      <c r="H140" s="123">
        <v>0</v>
      </c>
      <c r="I140" s="123">
        <v>0</v>
      </c>
      <c r="J140" s="123">
        <v>0</v>
      </c>
      <c r="K140" s="121" t="s">
        <v>218</v>
      </c>
      <c r="L140" s="123">
        <v>0</v>
      </c>
      <c r="M140" s="123">
        <v>0</v>
      </c>
      <c r="N140" s="123">
        <v>0</v>
      </c>
    </row>
    <row r="141" spans="7:14" ht="33.75" x14ac:dyDescent="0.2">
      <c r="G141" s="163" t="s">
        <v>346</v>
      </c>
      <c r="H141" s="122">
        <v>107</v>
      </c>
      <c r="I141" s="122">
        <v>106</v>
      </c>
      <c r="J141" s="122">
        <v>34</v>
      </c>
      <c r="K141" s="163" t="s">
        <v>346</v>
      </c>
      <c r="L141" s="122">
        <v>139</v>
      </c>
      <c r="M141" s="122">
        <v>119</v>
      </c>
      <c r="N141" s="122">
        <v>63</v>
      </c>
    </row>
    <row r="142" spans="7:14" ht="22.5" x14ac:dyDescent="0.2">
      <c r="G142" s="163" t="s">
        <v>347</v>
      </c>
      <c r="H142" s="122">
        <v>10685221</v>
      </c>
      <c r="I142" s="122">
        <v>9951536</v>
      </c>
      <c r="J142" s="122">
        <v>2295727</v>
      </c>
      <c r="K142" s="163" t="s">
        <v>347</v>
      </c>
      <c r="L142" s="122">
        <v>10028996</v>
      </c>
      <c r="M142" s="122">
        <v>9945136</v>
      </c>
      <c r="N142" s="122">
        <v>2185978</v>
      </c>
    </row>
    <row r="143" spans="7:14" ht="22.5" x14ac:dyDescent="0.2">
      <c r="G143" s="163" t="s">
        <v>281</v>
      </c>
      <c r="H143" s="122">
        <v>1742457</v>
      </c>
      <c r="I143" s="122">
        <v>1654295</v>
      </c>
      <c r="J143" s="122">
        <v>423043</v>
      </c>
      <c r="K143" s="163" t="s">
        <v>281</v>
      </c>
      <c r="L143" s="122">
        <v>1758071</v>
      </c>
      <c r="M143" s="122">
        <v>1708930</v>
      </c>
      <c r="N143" s="122">
        <v>456360</v>
      </c>
    </row>
    <row r="144" spans="7:14" x14ac:dyDescent="0.2">
      <c r="G144" s="121" t="s">
        <v>348</v>
      </c>
      <c r="H144" s="122">
        <v>338133</v>
      </c>
      <c r="I144" s="122">
        <v>315847</v>
      </c>
      <c r="J144" s="122">
        <v>171130</v>
      </c>
      <c r="K144" s="121" t="s">
        <v>348</v>
      </c>
      <c r="L144" s="122">
        <v>271961</v>
      </c>
      <c r="M144" s="122">
        <v>282106</v>
      </c>
      <c r="N144" s="122">
        <v>158480</v>
      </c>
    </row>
    <row r="145" spans="7:14" x14ac:dyDescent="0.2">
      <c r="G145" s="121" t="s">
        <v>349</v>
      </c>
      <c r="H145" s="122">
        <v>19</v>
      </c>
      <c r="I145" s="122">
        <v>13</v>
      </c>
      <c r="J145" s="122">
        <v>14</v>
      </c>
      <c r="K145" s="121" t="s">
        <v>349</v>
      </c>
      <c r="L145" s="122">
        <v>27</v>
      </c>
      <c r="M145" s="122">
        <v>16</v>
      </c>
      <c r="N145" s="122">
        <v>21</v>
      </c>
    </row>
    <row r="146" spans="7:14" x14ac:dyDescent="0.2">
      <c r="G146" s="121" t="s">
        <v>350</v>
      </c>
      <c r="H146" s="122">
        <v>13346</v>
      </c>
      <c r="I146" s="122">
        <v>11934</v>
      </c>
      <c r="J146" s="122">
        <v>6125</v>
      </c>
      <c r="K146" s="121" t="s">
        <v>350</v>
      </c>
      <c r="L146" s="122">
        <v>13731</v>
      </c>
      <c r="M146" s="122">
        <v>12997</v>
      </c>
      <c r="N146" s="122">
        <v>7246</v>
      </c>
    </row>
    <row r="147" spans="7:14" x14ac:dyDescent="0.2">
      <c r="G147" s="121" t="s">
        <v>351</v>
      </c>
      <c r="H147" s="122">
        <v>156426</v>
      </c>
      <c r="I147" s="122">
        <v>151409</v>
      </c>
      <c r="J147" s="122">
        <v>19558</v>
      </c>
      <c r="K147" s="121" t="s">
        <v>351</v>
      </c>
      <c r="L147" s="122">
        <v>161013</v>
      </c>
      <c r="M147" s="122">
        <v>156287</v>
      </c>
      <c r="N147" s="122">
        <v>22923</v>
      </c>
    </row>
    <row r="148" spans="7:14" x14ac:dyDescent="0.2">
      <c r="G148" s="121" t="s">
        <v>352</v>
      </c>
      <c r="H148" s="122">
        <v>812768</v>
      </c>
      <c r="I148" s="122">
        <v>783943</v>
      </c>
      <c r="J148" s="122">
        <v>110404</v>
      </c>
      <c r="K148" s="121" t="s">
        <v>352</v>
      </c>
      <c r="L148" s="122">
        <v>809326</v>
      </c>
      <c r="M148" s="122">
        <v>795035</v>
      </c>
      <c r="N148" s="122">
        <v>111663</v>
      </c>
    </row>
    <row r="149" spans="7:14" x14ac:dyDescent="0.2">
      <c r="G149" s="121" t="s">
        <v>353</v>
      </c>
      <c r="H149" s="122">
        <v>539722</v>
      </c>
      <c r="I149" s="122">
        <v>522061</v>
      </c>
      <c r="J149" s="122">
        <v>79728</v>
      </c>
      <c r="K149" s="121" t="s">
        <v>353</v>
      </c>
      <c r="L149" s="122">
        <v>486943</v>
      </c>
      <c r="M149" s="122">
        <v>485265</v>
      </c>
      <c r="N149" s="122">
        <v>72302</v>
      </c>
    </row>
    <row r="150" spans="7:14" x14ac:dyDescent="0.2">
      <c r="G150" s="121" t="s">
        <v>354</v>
      </c>
      <c r="H150" s="122">
        <v>273046</v>
      </c>
      <c r="I150" s="122">
        <v>261882</v>
      </c>
      <c r="J150" s="122">
        <v>30676</v>
      </c>
      <c r="K150" s="121" t="s">
        <v>354</v>
      </c>
      <c r="L150" s="122">
        <v>322383</v>
      </c>
      <c r="M150" s="122">
        <v>309770</v>
      </c>
      <c r="N150" s="122">
        <v>39361</v>
      </c>
    </row>
    <row r="151" spans="7:14" x14ac:dyDescent="0.2">
      <c r="G151" s="121" t="s">
        <v>355</v>
      </c>
      <c r="H151" s="122">
        <v>433730</v>
      </c>
      <c r="I151" s="122">
        <v>401882</v>
      </c>
      <c r="J151" s="122">
        <v>121574</v>
      </c>
      <c r="K151" s="121" t="s">
        <v>355</v>
      </c>
      <c r="L151" s="122">
        <v>513625</v>
      </c>
      <c r="M151" s="122">
        <v>473667</v>
      </c>
      <c r="N151" s="122">
        <v>162590</v>
      </c>
    </row>
    <row r="152" spans="7:14" x14ac:dyDescent="0.2">
      <c r="G152" s="121" t="s">
        <v>356</v>
      </c>
      <c r="H152" s="122">
        <v>39242</v>
      </c>
      <c r="I152" s="122">
        <v>34896</v>
      </c>
      <c r="J152" s="122">
        <v>11935</v>
      </c>
      <c r="K152" s="121" t="s">
        <v>356</v>
      </c>
      <c r="L152" s="122">
        <v>58047</v>
      </c>
      <c r="M152" s="122">
        <v>50747</v>
      </c>
      <c r="N152" s="122">
        <v>21322</v>
      </c>
    </row>
    <row r="153" spans="7:14" x14ac:dyDescent="0.2">
      <c r="G153" s="121" t="s">
        <v>357</v>
      </c>
      <c r="H153" s="122">
        <v>1400</v>
      </c>
      <c r="I153" s="122">
        <v>1214</v>
      </c>
      <c r="J153" s="122">
        <v>377</v>
      </c>
      <c r="K153" s="121" t="s">
        <v>357</v>
      </c>
      <c r="L153" s="122">
        <v>2146</v>
      </c>
      <c r="M153" s="122">
        <v>1835</v>
      </c>
      <c r="N153" s="122">
        <v>704</v>
      </c>
    </row>
    <row r="154" spans="7:14" ht="22.5" x14ac:dyDescent="0.2">
      <c r="G154" s="163" t="s">
        <v>275</v>
      </c>
      <c r="H154" s="122">
        <v>6634744</v>
      </c>
      <c r="I154" s="122">
        <v>6104434</v>
      </c>
      <c r="J154" s="122">
        <v>1389273</v>
      </c>
      <c r="K154" s="163" t="s">
        <v>275</v>
      </c>
      <c r="L154" s="122">
        <v>5958105</v>
      </c>
      <c r="M154" s="122">
        <v>5974376</v>
      </c>
      <c r="N154" s="122">
        <v>1243898</v>
      </c>
    </row>
    <row r="155" spans="7:14" x14ac:dyDescent="0.2">
      <c r="G155" s="121" t="s">
        <v>358</v>
      </c>
      <c r="H155" s="122">
        <v>454367</v>
      </c>
      <c r="I155" s="122">
        <v>363982</v>
      </c>
      <c r="J155" s="122">
        <v>293721</v>
      </c>
      <c r="K155" s="121" t="s">
        <v>358</v>
      </c>
      <c r="L155" s="122">
        <v>469148</v>
      </c>
      <c r="M155" s="122">
        <v>426752</v>
      </c>
      <c r="N155" s="122">
        <v>346506</v>
      </c>
    </row>
    <row r="156" spans="7:14" x14ac:dyDescent="0.2">
      <c r="G156" s="121" t="s">
        <v>359</v>
      </c>
      <c r="H156" s="122">
        <v>110</v>
      </c>
      <c r="I156" s="122">
        <v>81</v>
      </c>
      <c r="J156" s="122">
        <v>169</v>
      </c>
      <c r="K156" s="121" t="s">
        <v>359</v>
      </c>
      <c r="L156" s="122">
        <v>96</v>
      </c>
      <c r="M156" s="122">
        <v>70</v>
      </c>
      <c r="N156" s="122">
        <v>197</v>
      </c>
    </row>
    <row r="157" spans="7:14" x14ac:dyDescent="0.2">
      <c r="G157" s="121" t="s">
        <v>360</v>
      </c>
      <c r="H157" s="122">
        <v>369897</v>
      </c>
      <c r="I157" s="122">
        <v>336693</v>
      </c>
      <c r="J157" s="122">
        <v>157885</v>
      </c>
      <c r="K157" s="121" t="s">
        <v>360</v>
      </c>
      <c r="L157" s="122">
        <v>360733</v>
      </c>
      <c r="M157" s="122">
        <v>335475</v>
      </c>
      <c r="N157" s="122">
        <v>174728</v>
      </c>
    </row>
    <row r="158" spans="7:14" x14ac:dyDescent="0.2">
      <c r="G158" s="121" t="s">
        <v>361</v>
      </c>
      <c r="H158" s="122">
        <v>2754474</v>
      </c>
      <c r="I158" s="122">
        <v>2430443</v>
      </c>
      <c r="J158" s="122">
        <v>537394</v>
      </c>
      <c r="K158" s="121" t="s">
        <v>361</v>
      </c>
      <c r="L158" s="122">
        <v>2156097</v>
      </c>
      <c r="M158" s="122">
        <v>2289791</v>
      </c>
      <c r="N158" s="122">
        <v>273880</v>
      </c>
    </row>
    <row r="159" spans="7:14" x14ac:dyDescent="0.2">
      <c r="G159" s="121" t="s">
        <v>223</v>
      </c>
      <c r="H159" s="122">
        <v>2014719</v>
      </c>
      <c r="I159" s="122">
        <v>1642391</v>
      </c>
      <c r="J159" s="122">
        <v>445288</v>
      </c>
      <c r="K159" s="121" t="s">
        <v>223</v>
      </c>
      <c r="L159" s="122">
        <v>1181019</v>
      </c>
      <c r="M159" s="122">
        <v>1349533</v>
      </c>
      <c r="N159" s="122">
        <v>123912</v>
      </c>
    </row>
    <row r="160" spans="7:14" x14ac:dyDescent="0.2">
      <c r="G160" s="121" t="s">
        <v>362</v>
      </c>
      <c r="H160" s="122">
        <v>650729</v>
      </c>
      <c r="I160" s="122">
        <v>606401</v>
      </c>
      <c r="J160" s="122">
        <v>198573</v>
      </c>
      <c r="K160" s="121" t="s">
        <v>362</v>
      </c>
      <c r="L160" s="122">
        <v>547505</v>
      </c>
      <c r="M160" s="122">
        <v>530488</v>
      </c>
      <c r="N160" s="122">
        <v>206863</v>
      </c>
    </row>
    <row r="161" spans="7:14" x14ac:dyDescent="0.2">
      <c r="G161" s="121" t="s">
        <v>363</v>
      </c>
      <c r="H161" s="122">
        <v>18071</v>
      </c>
      <c r="I161" s="122">
        <v>16855</v>
      </c>
      <c r="J161" s="122">
        <v>5385</v>
      </c>
      <c r="K161" s="121" t="s">
        <v>363</v>
      </c>
      <c r="L161" s="122">
        <v>17961</v>
      </c>
      <c r="M161" s="122">
        <v>16858</v>
      </c>
      <c r="N161" s="122">
        <v>6425</v>
      </c>
    </row>
    <row r="162" spans="7:14" x14ac:dyDescent="0.2">
      <c r="G162" s="121" t="s">
        <v>364</v>
      </c>
      <c r="H162" s="122">
        <v>54</v>
      </c>
      <c r="I162" s="122">
        <v>51</v>
      </c>
      <c r="J162" s="122">
        <v>11</v>
      </c>
      <c r="K162" s="121" t="s">
        <v>364</v>
      </c>
      <c r="L162" s="122">
        <v>33</v>
      </c>
      <c r="M162" s="122">
        <v>34</v>
      </c>
      <c r="N162" s="122">
        <v>13</v>
      </c>
    </row>
    <row r="163" spans="7:14" x14ac:dyDescent="0.2">
      <c r="G163" s="121" t="s">
        <v>365</v>
      </c>
      <c r="H163" s="122">
        <v>2385752</v>
      </c>
      <c r="I163" s="122">
        <v>2348674</v>
      </c>
      <c r="J163" s="122">
        <v>196013</v>
      </c>
      <c r="K163" s="121" t="s">
        <v>365</v>
      </c>
      <c r="L163" s="122">
        <v>2405301</v>
      </c>
      <c r="M163" s="122">
        <v>2373701</v>
      </c>
      <c r="N163" s="122">
        <v>235176</v>
      </c>
    </row>
    <row r="164" spans="7:14" x14ac:dyDescent="0.2">
      <c r="G164" s="121" t="s">
        <v>366</v>
      </c>
      <c r="H164" s="122">
        <v>1290</v>
      </c>
      <c r="I164" s="122">
        <v>1254</v>
      </c>
      <c r="J164" s="122">
        <v>122</v>
      </c>
      <c r="K164" s="121" t="s">
        <v>366</v>
      </c>
      <c r="L164" s="122">
        <v>1231</v>
      </c>
      <c r="M164" s="122">
        <v>1207</v>
      </c>
      <c r="N164" s="122">
        <v>110</v>
      </c>
    </row>
    <row r="165" spans="7:14" ht="22.5" x14ac:dyDescent="0.2">
      <c r="G165" s="163" t="s">
        <v>367</v>
      </c>
      <c r="H165" s="122">
        <v>1048470</v>
      </c>
      <c r="I165" s="122">
        <v>1002657</v>
      </c>
      <c r="J165" s="122">
        <v>207184</v>
      </c>
      <c r="K165" s="163" t="s">
        <v>367</v>
      </c>
      <c r="L165" s="122">
        <v>1043022</v>
      </c>
      <c r="M165" s="122">
        <v>1023487</v>
      </c>
      <c r="N165" s="122">
        <v>209715</v>
      </c>
    </row>
    <row r="166" spans="7:14" x14ac:dyDescent="0.2">
      <c r="G166" s="121" t="s">
        <v>368</v>
      </c>
      <c r="H166" s="122">
        <v>135093</v>
      </c>
      <c r="I166" s="122">
        <v>119158</v>
      </c>
      <c r="J166" s="122">
        <v>70654</v>
      </c>
      <c r="K166" s="121" t="s">
        <v>368</v>
      </c>
      <c r="L166" s="122">
        <v>119755</v>
      </c>
      <c r="M166" s="122">
        <v>112923</v>
      </c>
      <c r="N166" s="122">
        <v>70898</v>
      </c>
    </row>
    <row r="167" spans="7:14" x14ac:dyDescent="0.2">
      <c r="G167" s="121" t="s">
        <v>369</v>
      </c>
      <c r="H167" s="122">
        <v>111816</v>
      </c>
      <c r="I167" s="122">
        <v>104343</v>
      </c>
      <c r="J167" s="122">
        <v>33170</v>
      </c>
      <c r="K167" s="121" t="s">
        <v>369</v>
      </c>
      <c r="L167" s="122">
        <v>108402</v>
      </c>
      <c r="M167" s="122">
        <v>105915</v>
      </c>
      <c r="N167" s="122">
        <v>32897</v>
      </c>
    </row>
    <row r="168" spans="7:14" x14ac:dyDescent="0.2">
      <c r="G168" s="121" t="s">
        <v>370</v>
      </c>
      <c r="H168" s="122">
        <v>156960</v>
      </c>
      <c r="I168" s="122">
        <v>140673</v>
      </c>
      <c r="J168" s="122">
        <v>63583</v>
      </c>
      <c r="K168" s="121" t="s">
        <v>370</v>
      </c>
      <c r="L168" s="122">
        <v>165113</v>
      </c>
      <c r="M168" s="122">
        <v>152563</v>
      </c>
      <c r="N168" s="122">
        <v>70713</v>
      </c>
    </row>
    <row r="169" spans="7:14" x14ac:dyDescent="0.2">
      <c r="G169" s="121" t="s">
        <v>371</v>
      </c>
      <c r="H169" s="124">
        <v>59339</v>
      </c>
      <c r="I169" s="124">
        <v>57353</v>
      </c>
      <c r="J169" s="124">
        <v>17967</v>
      </c>
      <c r="K169" s="121" t="s">
        <v>371</v>
      </c>
      <c r="L169" s="124">
        <v>116</v>
      </c>
      <c r="M169" s="124">
        <v>17695</v>
      </c>
      <c r="N169" s="161">
        <v>0</v>
      </c>
    </row>
    <row r="170" spans="7:14" x14ac:dyDescent="0.2">
      <c r="G170" s="121" t="s">
        <v>219</v>
      </c>
      <c r="H170" s="122">
        <v>25365</v>
      </c>
      <c r="I170" s="122">
        <v>24375</v>
      </c>
      <c r="J170" s="122">
        <v>7291</v>
      </c>
      <c r="K170" s="121" t="s">
        <v>219</v>
      </c>
      <c r="L170" s="122">
        <v>47</v>
      </c>
      <c r="M170" s="122">
        <v>7540</v>
      </c>
      <c r="N170" s="123">
        <v>0</v>
      </c>
    </row>
    <row r="171" spans="7:14" x14ac:dyDescent="0.2">
      <c r="G171" s="121" t="s">
        <v>220</v>
      </c>
      <c r="H171" s="122">
        <v>33974</v>
      </c>
      <c r="I171" s="122">
        <v>32978</v>
      </c>
      <c r="J171" s="122">
        <v>10676</v>
      </c>
      <c r="K171" s="121" t="s">
        <v>220</v>
      </c>
      <c r="L171" s="122">
        <v>69</v>
      </c>
      <c r="M171" s="122">
        <v>10155</v>
      </c>
      <c r="N171" s="123">
        <v>0</v>
      </c>
    </row>
    <row r="172" spans="7:14" x14ac:dyDescent="0.2">
      <c r="G172" s="121" t="s">
        <v>372</v>
      </c>
      <c r="H172" s="124">
        <v>38889</v>
      </c>
      <c r="I172" s="124">
        <v>37143</v>
      </c>
      <c r="J172" s="124">
        <v>8644</v>
      </c>
      <c r="K172" s="121" t="s">
        <v>372</v>
      </c>
      <c r="L172" s="124">
        <v>6704</v>
      </c>
      <c r="M172" s="124">
        <v>14138</v>
      </c>
      <c r="N172" s="161">
        <v>0</v>
      </c>
    </row>
    <row r="173" spans="7:14" x14ac:dyDescent="0.2">
      <c r="G173" s="121" t="s">
        <v>234</v>
      </c>
      <c r="H173" s="122">
        <v>19060</v>
      </c>
      <c r="I173" s="122">
        <v>18074</v>
      </c>
      <c r="J173" s="122">
        <v>4168</v>
      </c>
      <c r="K173" s="121" t="s">
        <v>234</v>
      </c>
      <c r="L173" s="122">
        <v>2926</v>
      </c>
      <c r="M173" s="122">
        <v>6529</v>
      </c>
      <c r="N173" s="123">
        <v>0</v>
      </c>
    </row>
    <row r="174" spans="7:14" x14ac:dyDescent="0.2">
      <c r="G174" s="121" t="s">
        <v>221</v>
      </c>
      <c r="H174" s="122">
        <v>19829</v>
      </c>
      <c r="I174" s="122">
        <v>19069</v>
      </c>
      <c r="J174" s="122">
        <v>4476</v>
      </c>
      <c r="K174" s="121" t="s">
        <v>221</v>
      </c>
      <c r="L174" s="122">
        <v>3778</v>
      </c>
      <c r="M174" s="122">
        <v>7609</v>
      </c>
      <c r="N174" s="123">
        <v>0</v>
      </c>
    </row>
    <row r="175" spans="7:14" x14ac:dyDescent="0.2">
      <c r="G175" s="121" t="s">
        <v>373</v>
      </c>
      <c r="H175" s="122">
        <v>504</v>
      </c>
      <c r="I175" s="122">
        <v>487</v>
      </c>
      <c r="J175" s="122">
        <v>285</v>
      </c>
      <c r="K175" s="121" t="s">
        <v>373</v>
      </c>
      <c r="L175" s="122">
        <v>148</v>
      </c>
      <c r="M175" s="122">
        <v>399</v>
      </c>
      <c r="N175" s="123">
        <v>0</v>
      </c>
    </row>
    <row r="176" spans="7:14" x14ac:dyDescent="0.2">
      <c r="G176" s="121" t="s">
        <v>374</v>
      </c>
      <c r="H176" s="122"/>
      <c r="I176" s="122"/>
      <c r="J176" s="122"/>
      <c r="K176" s="121" t="s">
        <v>374</v>
      </c>
      <c r="L176" s="122">
        <v>69225</v>
      </c>
      <c r="M176" s="122">
        <v>46790</v>
      </c>
      <c r="N176" s="122">
        <v>22435</v>
      </c>
    </row>
    <row r="177" spans="7:14" x14ac:dyDescent="0.2">
      <c r="G177" s="121" t="s">
        <v>235</v>
      </c>
      <c r="H177" s="122"/>
      <c r="I177" s="122"/>
      <c r="J177" s="122"/>
      <c r="K177" s="121" t="s">
        <v>235</v>
      </c>
      <c r="L177" s="122">
        <v>33932</v>
      </c>
      <c r="M177" s="122">
        <v>23705</v>
      </c>
      <c r="N177" s="122">
        <v>10227</v>
      </c>
    </row>
    <row r="178" spans="7:14" x14ac:dyDescent="0.2">
      <c r="G178" s="121" t="s">
        <v>235</v>
      </c>
      <c r="H178" s="122"/>
      <c r="I178" s="122"/>
      <c r="J178" s="122"/>
      <c r="K178" s="121" t="s">
        <v>235</v>
      </c>
      <c r="L178" s="122">
        <v>35293</v>
      </c>
      <c r="M178" s="122">
        <v>23085</v>
      </c>
      <c r="N178" s="122">
        <v>12208</v>
      </c>
    </row>
    <row r="179" spans="7:14" x14ac:dyDescent="0.2">
      <c r="G179" s="121" t="s">
        <v>375</v>
      </c>
      <c r="H179" s="123">
        <v>0</v>
      </c>
      <c r="I179" s="123">
        <v>0</v>
      </c>
      <c r="J179" s="122">
        <v>1</v>
      </c>
      <c r="K179" s="121" t="s">
        <v>375</v>
      </c>
      <c r="L179" s="122">
        <v>2</v>
      </c>
      <c r="M179" s="122">
        <v>2</v>
      </c>
      <c r="N179" s="123">
        <v>0</v>
      </c>
    </row>
    <row r="180" spans="7:14" x14ac:dyDescent="0.2">
      <c r="G180" s="121" t="s">
        <v>376</v>
      </c>
      <c r="H180" s="122">
        <v>9415</v>
      </c>
      <c r="I180" s="122">
        <v>8498</v>
      </c>
      <c r="J180" s="122">
        <v>3246</v>
      </c>
      <c r="K180" s="121" t="s">
        <v>376</v>
      </c>
      <c r="L180" s="122">
        <v>6398</v>
      </c>
      <c r="M180" s="122">
        <v>7052</v>
      </c>
      <c r="N180" s="122">
        <v>2127</v>
      </c>
    </row>
    <row r="181" spans="7:14" x14ac:dyDescent="0.2">
      <c r="G181" s="121" t="s">
        <v>377</v>
      </c>
      <c r="H181" s="122">
        <v>51534</v>
      </c>
      <c r="I181" s="122">
        <v>50900</v>
      </c>
      <c r="J181" s="122">
        <v>5276</v>
      </c>
      <c r="K181" s="121" t="s">
        <v>377</v>
      </c>
      <c r="L181" s="122">
        <v>54371</v>
      </c>
      <c r="M181" s="122">
        <v>53945</v>
      </c>
      <c r="N181" s="122">
        <v>5927</v>
      </c>
    </row>
    <row r="182" spans="7:14" x14ac:dyDescent="0.2">
      <c r="G182" s="121" t="s">
        <v>378</v>
      </c>
      <c r="H182" s="122">
        <v>33733</v>
      </c>
      <c r="I182" s="122">
        <v>32914</v>
      </c>
      <c r="J182" s="122">
        <v>4354</v>
      </c>
      <c r="K182" s="121" t="s">
        <v>378</v>
      </c>
      <c r="L182" s="122">
        <v>33351</v>
      </c>
      <c r="M182" s="122">
        <v>32629</v>
      </c>
      <c r="N182" s="122">
        <v>4713</v>
      </c>
    </row>
    <row r="183" spans="7:14" x14ac:dyDescent="0.2">
      <c r="G183" s="121" t="s">
        <v>379</v>
      </c>
      <c r="H183" s="122">
        <v>451183</v>
      </c>
      <c r="I183" s="122">
        <v>451183</v>
      </c>
      <c r="J183" s="123">
        <v>0</v>
      </c>
      <c r="K183" s="121" t="s">
        <v>379</v>
      </c>
      <c r="L183" s="122">
        <v>479428</v>
      </c>
      <c r="M183" s="122">
        <v>479428</v>
      </c>
      <c r="N183" s="123">
        <v>0</v>
      </c>
    </row>
    <row r="184" spans="7:14" x14ac:dyDescent="0.2">
      <c r="G184" s="121" t="s">
        <v>226</v>
      </c>
      <c r="H184" s="122">
        <v>66832</v>
      </c>
      <c r="I184" s="122">
        <v>66832</v>
      </c>
      <c r="J184" s="123">
        <v>0</v>
      </c>
      <c r="K184" s="121" t="s">
        <v>226</v>
      </c>
      <c r="L184" s="122">
        <v>67781</v>
      </c>
      <c r="M184" s="122">
        <v>67781</v>
      </c>
      <c r="N184" s="123">
        <v>0</v>
      </c>
    </row>
    <row r="185" spans="7:14" x14ac:dyDescent="0.2">
      <c r="G185" s="121" t="s">
        <v>380</v>
      </c>
      <c r="H185" s="122">
        <v>4</v>
      </c>
      <c r="I185" s="122">
        <v>5</v>
      </c>
      <c r="J185" s="122">
        <v>4</v>
      </c>
      <c r="K185" s="121" t="s">
        <v>380</v>
      </c>
      <c r="L185" s="122">
        <v>9</v>
      </c>
      <c r="M185" s="122">
        <v>8</v>
      </c>
      <c r="N185" s="122">
        <v>5</v>
      </c>
    </row>
    <row r="186" spans="7:14" ht="22.5" x14ac:dyDescent="0.2">
      <c r="G186" s="163" t="s">
        <v>277</v>
      </c>
      <c r="H186" s="122">
        <v>77689</v>
      </c>
      <c r="I186" s="122">
        <v>75573</v>
      </c>
      <c r="J186" s="122">
        <v>41074</v>
      </c>
      <c r="K186" s="163" t="s">
        <v>277</v>
      </c>
      <c r="L186" s="122">
        <v>85081</v>
      </c>
      <c r="M186" s="122">
        <v>80662</v>
      </c>
      <c r="N186" s="122">
        <v>43689</v>
      </c>
    </row>
    <row r="187" spans="7:14" x14ac:dyDescent="0.2">
      <c r="G187" s="121" t="s">
        <v>381</v>
      </c>
      <c r="H187" s="122">
        <v>56408</v>
      </c>
      <c r="I187" s="122">
        <v>53829</v>
      </c>
      <c r="J187" s="122">
        <v>38247</v>
      </c>
      <c r="K187" s="121" t="s">
        <v>381</v>
      </c>
      <c r="L187" s="122">
        <v>61669</v>
      </c>
      <c r="M187" s="122">
        <v>57229</v>
      </c>
      <c r="N187" s="122">
        <v>40327</v>
      </c>
    </row>
    <row r="188" spans="7:14" x14ac:dyDescent="0.2">
      <c r="G188" s="121" t="s">
        <v>382</v>
      </c>
      <c r="H188" s="122">
        <v>12775</v>
      </c>
      <c r="I188" s="122">
        <v>14090</v>
      </c>
      <c r="J188" s="122">
        <v>1015</v>
      </c>
      <c r="K188" s="121" t="s">
        <v>382</v>
      </c>
      <c r="L188" s="122">
        <v>10285</v>
      </c>
      <c r="M188" s="122">
        <v>10363</v>
      </c>
      <c r="N188" s="122">
        <v>835</v>
      </c>
    </row>
    <row r="189" spans="7:14" x14ac:dyDescent="0.2">
      <c r="G189" s="121" t="s">
        <v>224</v>
      </c>
      <c r="H189" s="122">
        <v>245</v>
      </c>
      <c r="I189" s="122">
        <v>168</v>
      </c>
      <c r="J189" s="122">
        <v>83</v>
      </c>
      <c r="K189" s="121" t="s">
        <v>224</v>
      </c>
      <c r="L189" s="122">
        <v>170</v>
      </c>
      <c r="M189" s="122">
        <v>221</v>
      </c>
      <c r="N189" s="122">
        <v>21</v>
      </c>
    </row>
    <row r="190" spans="7:14" x14ac:dyDescent="0.2">
      <c r="G190" s="121" t="s">
        <v>383</v>
      </c>
      <c r="H190" s="122">
        <v>8502</v>
      </c>
      <c r="I190" s="122">
        <v>7652</v>
      </c>
      <c r="J190" s="122">
        <v>1810</v>
      </c>
      <c r="K190" s="121" t="s">
        <v>383</v>
      </c>
      <c r="L190" s="122">
        <v>13125</v>
      </c>
      <c r="M190" s="122">
        <v>13068</v>
      </c>
      <c r="N190" s="122">
        <v>2527</v>
      </c>
    </row>
    <row r="191" spans="7:14" x14ac:dyDescent="0.2">
      <c r="G191" s="121" t="s">
        <v>384</v>
      </c>
      <c r="H191" s="122">
        <v>4</v>
      </c>
      <c r="I191" s="122">
        <v>2</v>
      </c>
      <c r="J191" s="122">
        <v>2</v>
      </c>
      <c r="K191" s="121" t="s">
        <v>384</v>
      </c>
      <c r="L191" s="122">
        <v>2</v>
      </c>
      <c r="M191" s="122">
        <v>2</v>
      </c>
      <c r="N191" s="123">
        <v>0</v>
      </c>
    </row>
    <row r="192" spans="7:14" ht="22.5" x14ac:dyDescent="0.2">
      <c r="G192" s="163" t="s">
        <v>385</v>
      </c>
      <c r="H192" s="122">
        <v>26244</v>
      </c>
      <c r="I192" s="122">
        <v>21402</v>
      </c>
      <c r="J192" s="122">
        <v>19321</v>
      </c>
      <c r="K192" s="163" t="s">
        <v>385</v>
      </c>
      <c r="L192" s="122">
        <v>28397</v>
      </c>
      <c r="M192" s="122">
        <v>24760</v>
      </c>
      <c r="N192" s="122">
        <v>23297</v>
      </c>
    </row>
    <row r="193" spans="7:14" x14ac:dyDescent="0.2">
      <c r="G193" s="121" t="s">
        <v>386</v>
      </c>
      <c r="H193" s="122">
        <v>24379</v>
      </c>
      <c r="I193" s="122">
        <v>19866</v>
      </c>
      <c r="J193" s="122">
        <v>18708</v>
      </c>
      <c r="K193" s="121" t="s">
        <v>386</v>
      </c>
      <c r="L193" s="122">
        <v>26568</v>
      </c>
      <c r="M193" s="122">
        <v>23015</v>
      </c>
      <c r="N193" s="122">
        <v>22723</v>
      </c>
    </row>
    <row r="194" spans="7:14" x14ac:dyDescent="0.2">
      <c r="G194" s="121" t="s">
        <v>387</v>
      </c>
      <c r="H194" s="122">
        <v>1865</v>
      </c>
      <c r="I194" s="122">
        <v>1536</v>
      </c>
      <c r="J194" s="122">
        <v>613</v>
      </c>
      <c r="K194" s="121" t="s">
        <v>387</v>
      </c>
      <c r="L194" s="122">
        <v>1828</v>
      </c>
      <c r="M194" s="122">
        <v>1744</v>
      </c>
      <c r="N194" s="122">
        <v>574</v>
      </c>
    </row>
    <row r="195" spans="7:14" x14ac:dyDescent="0.2">
      <c r="G195" s="121" t="s">
        <v>388</v>
      </c>
      <c r="H195" s="123">
        <v>0</v>
      </c>
      <c r="I195" s="123">
        <v>0</v>
      </c>
      <c r="J195" s="123">
        <v>0</v>
      </c>
      <c r="K195" s="121" t="s">
        <v>388</v>
      </c>
      <c r="L195" s="122">
        <v>1</v>
      </c>
      <c r="M195" s="122">
        <v>1</v>
      </c>
      <c r="N195" s="123">
        <v>0</v>
      </c>
    </row>
    <row r="196" spans="7:14" ht="22.5" x14ac:dyDescent="0.2">
      <c r="G196" s="163" t="s">
        <v>279</v>
      </c>
      <c r="H196" s="124">
        <v>1155617</v>
      </c>
      <c r="I196" s="124">
        <v>1093175</v>
      </c>
      <c r="J196" s="124">
        <v>215832</v>
      </c>
      <c r="K196" s="163" t="s">
        <v>279</v>
      </c>
      <c r="L196" s="124">
        <v>1156320</v>
      </c>
      <c r="M196" s="124">
        <v>1132921</v>
      </c>
      <c r="N196" s="124">
        <v>209019</v>
      </c>
    </row>
    <row r="197" spans="7:14" x14ac:dyDescent="0.2">
      <c r="G197" s="121" t="s">
        <v>389</v>
      </c>
      <c r="H197" s="122">
        <v>78774</v>
      </c>
      <c r="I197" s="122">
        <v>65318</v>
      </c>
      <c r="J197" s="122">
        <v>60054</v>
      </c>
      <c r="K197" s="121" t="s">
        <v>389</v>
      </c>
      <c r="L197" s="122">
        <v>81441</v>
      </c>
      <c r="M197" s="122">
        <v>68658</v>
      </c>
      <c r="N197" s="122">
        <v>73721</v>
      </c>
    </row>
    <row r="198" spans="7:14" x14ac:dyDescent="0.2">
      <c r="G198" s="121" t="s">
        <v>390</v>
      </c>
      <c r="H198" s="122">
        <v>207</v>
      </c>
      <c r="I198" s="122">
        <v>179</v>
      </c>
      <c r="J198" s="122">
        <v>149</v>
      </c>
      <c r="K198" s="121" t="s">
        <v>390</v>
      </c>
      <c r="L198" s="122">
        <v>257</v>
      </c>
      <c r="M198" s="122">
        <v>188</v>
      </c>
      <c r="N198" s="122">
        <v>228</v>
      </c>
    </row>
    <row r="199" spans="7:14" x14ac:dyDescent="0.2">
      <c r="G199" s="121" t="s">
        <v>391</v>
      </c>
      <c r="H199" s="122">
        <v>467961</v>
      </c>
      <c r="I199" s="122">
        <v>458727</v>
      </c>
      <c r="J199" s="122">
        <v>78085</v>
      </c>
      <c r="K199" s="121" t="s">
        <v>391</v>
      </c>
      <c r="L199" s="122">
        <v>453888</v>
      </c>
      <c r="M199" s="122">
        <v>477400</v>
      </c>
      <c r="N199" s="122">
        <v>49057</v>
      </c>
    </row>
    <row r="200" spans="7:14" x14ac:dyDescent="0.2">
      <c r="G200" s="121" t="s">
        <v>225</v>
      </c>
      <c r="H200" s="122">
        <v>244238</v>
      </c>
      <c r="I200" s="122">
        <v>201579</v>
      </c>
      <c r="J200" s="122">
        <v>49501</v>
      </c>
      <c r="K200" s="121" t="s">
        <v>225</v>
      </c>
      <c r="L200" s="122">
        <v>237485</v>
      </c>
      <c r="M200" s="122">
        <v>263601</v>
      </c>
      <c r="N200" s="122">
        <v>19151</v>
      </c>
    </row>
    <row r="201" spans="7:14" x14ac:dyDescent="0.2">
      <c r="G201" s="121" t="s">
        <v>392</v>
      </c>
      <c r="H201" s="122">
        <v>35682</v>
      </c>
      <c r="I201" s="122">
        <v>29263</v>
      </c>
      <c r="J201" s="122">
        <v>10901</v>
      </c>
      <c r="K201" s="121" t="s">
        <v>392</v>
      </c>
      <c r="L201" s="122">
        <v>34505</v>
      </c>
      <c r="M201" s="122">
        <v>33573</v>
      </c>
      <c r="N201" s="122">
        <v>7276</v>
      </c>
    </row>
    <row r="202" spans="7:14" x14ac:dyDescent="0.2">
      <c r="G202" s="121" t="s">
        <v>393</v>
      </c>
      <c r="H202" s="122">
        <v>3161</v>
      </c>
      <c r="I202" s="122">
        <v>2702</v>
      </c>
      <c r="J202" s="122">
        <v>1356</v>
      </c>
      <c r="K202" s="121" t="s">
        <v>393</v>
      </c>
      <c r="L202" s="122">
        <v>3857</v>
      </c>
      <c r="M202" s="122">
        <v>3346</v>
      </c>
      <c r="N202" s="122">
        <v>1862</v>
      </c>
    </row>
    <row r="203" spans="7:14" x14ac:dyDescent="0.2">
      <c r="G203" s="121" t="s">
        <v>394</v>
      </c>
      <c r="H203" s="124">
        <v>8499</v>
      </c>
      <c r="I203" s="124">
        <v>7625</v>
      </c>
      <c r="J203" s="124">
        <v>5912</v>
      </c>
      <c r="K203" s="121" t="s">
        <v>394</v>
      </c>
      <c r="L203" s="124">
        <v>8270</v>
      </c>
      <c r="M203" s="124">
        <v>8292</v>
      </c>
      <c r="N203" s="124">
        <v>6160</v>
      </c>
    </row>
    <row r="204" spans="7:14" x14ac:dyDescent="0.2">
      <c r="G204" s="121" t="s">
        <v>395</v>
      </c>
      <c r="H204" s="122">
        <v>3613</v>
      </c>
      <c r="I204" s="122">
        <v>3432</v>
      </c>
      <c r="J204" s="122">
        <v>1175</v>
      </c>
      <c r="K204" s="121" t="s">
        <v>395</v>
      </c>
      <c r="L204" s="122">
        <v>3406</v>
      </c>
      <c r="M204" s="122">
        <v>3382</v>
      </c>
      <c r="N204" s="122">
        <v>1190</v>
      </c>
    </row>
    <row r="205" spans="7:14" x14ac:dyDescent="0.2">
      <c r="G205" s="121" t="s">
        <v>396</v>
      </c>
      <c r="H205" s="122">
        <v>748</v>
      </c>
      <c r="I205" s="122">
        <v>478</v>
      </c>
      <c r="J205" s="122">
        <v>2580</v>
      </c>
      <c r="K205" s="121" t="s">
        <v>396</v>
      </c>
      <c r="L205" s="122">
        <v>697</v>
      </c>
      <c r="M205" s="122">
        <v>488</v>
      </c>
      <c r="N205" s="122">
        <v>2846</v>
      </c>
    </row>
    <row r="206" spans="7:14" x14ac:dyDescent="0.2">
      <c r="G206" s="121" t="s">
        <v>397</v>
      </c>
      <c r="H206" s="122">
        <v>20</v>
      </c>
      <c r="I206" s="122">
        <v>24</v>
      </c>
      <c r="J206" s="122">
        <v>4</v>
      </c>
      <c r="K206" s="121" t="s">
        <v>397</v>
      </c>
      <c r="L206" s="122">
        <v>11</v>
      </c>
      <c r="M206" s="122">
        <v>12</v>
      </c>
      <c r="N206" s="122">
        <v>1</v>
      </c>
    </row>
    <row r="207" spans="7:14" x14ac:dyDescent="0.2">
      <c r="G207" s="121" t="s">
        <v>398</v>
      </c>
      <c r="H207" s="122">
        <v>1201</v>
      </c>
      <c r="I207" s="122">
        <v>1007</v>
      </c>
      <c r="J207" s="122">
        <v>793</v>
      </c>
      <c r="K207" s="121" t="s">
        <v>398</v>
      </c>
      <c r="L207" s="122">
        <v>1350</v>
      </c>
      <c r="M207" s="122">
        <v>1175</v>
      </c>
      <c r="N207" s="122">
        <v>960</v>
      </c>
    </row>
    <row r="208" spans="7:14" x14ac:dyDescent="0.2">
      <c r="G208" s="121" t="s">
        <v>399</v>
      </c>
      <c r="H208" s="122">
        <v>509</v>
      </c>
      <c r="I208" s="122">
        <v>456</v>
      </c>
      <c r="J208" s="122">
        <v>120</v>
      </c>
      <c r="K208" s="121" t="s">
        <v>399</v>
      </c>
      <c r="L208" s="122">
        <v>511</v>
      </c>
      <c r="M208" s="122">
        <v>514</v>
      </c>
      <c r="N208" s="122">
        <v>71</v>
      </c>
    </row>
    <row r="209" spans="7:14" x14ac:dyDescent="0.2">
      <c r="G209" s="121" t="s">
        <v>400</v>
      </c>
      <c r="H209" s="122">
        <v>81</v>
      </c>
      <c r="I209" s="122">
        <v>75</v>
      </c>
      <c r="J209" s="122">
        <v>31</v>
      </c>
      <c r="K209" s="121" t="s">
        <v>400</v>
      </c>
      <c r="L209" s="122">
        <v>105</v>
      </c>
      <c r="M209" s="122">
        <v>103</v>
      </c>
      <c r="N209" s="122">
        <v>32</v>
      </c>
    </row>
    <row r="210" spans="7:14" x14ac:dyDescent="0.2">
      <c r="G210" s="121" t="s">
        <v>401</v>
      </c>
      <c r="H210" s="122">
        <v>871</v>
      </c>
      <c r="I210" s="122">
        <v>620</v>
      </c>
      <c r="J210" s="122">
        <v>484</v>
      </c>
      <c r="K210" s="121" t="s">
        <v>401</v>
      </c>
      <c r="L210" s="122">
        <v>847</v>
      </c>
      <c r="M210" s="122">
        <v>1170</v>
      </c>
      <c r="N210" s="122">
        <v>262</v>
      </c>
    </row>
    <row r="211" spans="7:14" x14ac:dyDescent="0.2">
      <c r="G211" s="121" t="s">
        <v>402</v>
      </c>
      <c r="H211" s="122">
        <v>1454</v>
      </c>
      <c r="I211" s="122">
        <v>1507</v>
      </c>
      <c r="J211" s="122">
        <v>614</v>
      </c>
      <c r="K211" s="121" t="s">
        <v>402</v>
      </c>
      <c r="L211" s="122">
        <v>1340</v>
      </c>
      <c r="M211" s="122">
        <v>1434</v>
      </c>
      <c r="N211" s="122">
        <v>709</v>
      </c>
    </row>
    <row r="212" spans="7:14" x14ac:dyDescent="0.2">
      <c r="G212" s="121" t="s">
        <v>403</v>
      </c>
      <c r="H212" s="122">
        <v>2</v>
      </c>
      <c r="I212" s="122">
        <v>26</v>
      </c>
      <c r="J212" s="122">
        <v>111</v>
      </c>
      <c r="K212" s="121" t="s">
        <v>403</v>
      </c>
      <c r="L212" s="122">
        <v>3</v>
      </c>
      <c r="M212" s="122">
        <v>14</v>
      </c>
      <c r="N212" s="122">
        <v>89</v>
      </c>
    </row>
    <row r="213" spans="7:14" x14ac:dyDescent="0.2">
      <c r="G213" s="121" t="s">
        <v>404</v>
      </c>
      <c r="H213" s="124">
        <v>3</v>
      </c>
      <c r="I213" s="124">
        <v>30</v>
      </c>
      <c r="J213" s="124">
        <v>1</v>
      </c>
      <c r="K213" s="121" t="s">
        <v>404</v>
      </c>
      <c r="L213" s="124">
        <v>2</v>
      </c>
      <c r="M213" s="124">
        <v>3</v>
      </c>
      <c r="N213" s="124">
        <v>1</v>
      </c>
    </row>
    <row r="214" spans="7:14" x14ac:dyDescent="0.2">
      <c r="G214" s="121" t="s">
        <v>405</v>
      </c>
      <c r="H214" s="124">
        <v>561330</v>
      </c>
      <c r="I214" s="124">
        <v>529331</v>
      </c>
      <c r="J214" s="124">
        <v>59374</v>
      </c>
      <c r="K214" s="121" t="s">
        <v>405</v>
      </c>
      <c r="L214" s="124">
        <v>574100</v>
      </c>
      <c r="M214" s="124">
        <v>541461</v>
      </c>
      <c r="N214" s="124">
        <v>70714</v>
      </c>
    </row>
    <row r="215" spans="7:14" x14ac:dyDescent="0.2">
      <c r="G215" s="121" t="s">
        <v>222</v>
      </c>
      <c r="H215" s="122">
        <v>68935</v>
      </c>
      <c r="I215" s="122">
        <v>68533</v>
      </c>
      <c r="J215" s="122">
        <v>3194</v>
      </c>
      <c r="K215" s="121" t="s">
        <v>222</v>
      </c>
      <c r="L215" s="122">
        <v>70750</v>
      </c>
      <c r="M215" s="122">
        <v>69153</v>
      </c>
      <c r="N215" s="122">
        <v>5866</v>
      </c>
    </row>
    <row r="216" spans="7:14" x14ac:dyDescent="0.2">
      <c r="G216" s="121" t="s">
        <v>406</v>
      </c>
      <c r="H216" s="124">
        <v>492395</v>
      </c>
      <c r="I216" s="124">
        <v>460798</v>
      </c>
      <c r="J216" s="124">
        <v>56180</v>
      </c>
      <c r="K216" s="121" t="s">
        <v>406</v>
      </c>
      <c r="L216" s="124">
        <v>503350</v>
      </c>
      <c r="M216" s="124">
        <v>472308</v>
      </c>
      <c r="N216" s="124">
        <v>64848</v>
      </c>
    </row>
    <row r="217" spans="7:14" x14ac:dyDescent="0.2">
      <c r="G217" s="121" t="s">
        <v>227</v>
      </c>
      <c r="H217" s="122">
        <v>72352</v>
      </c>
      <c r="I217" s="122">
        <v>66608</v>
      </c>
      <c r="J217" s="122">
        <v>53333</v>
      </c>
      <c r="K217" s="121" t="s">
        <v>227</v>
      </c>
      <c r="L217" s="122">
        <v>71480</v>
      </c>
      <c r="M217" s="122">
        <v>66111</v>
      </c>
      <c r="N217" s="122">
        <v>55038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L48"/>
  <sheetViews>
    <sheetView showGridLines="0" workbookViewId="0">
      <selection activeCell="A2" sqref="A2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15.33203125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 x14ac:dyDescent="0.3">
      <c r="C1" s="11" t="s">
        <v>415</v>
      </c>
      <c r="D1" s="94" t="s">
        <v>197</v>
      </c>
      <c r="H1" s="3" t="s">
        <v>0</v>
      </c>
    </row>
    <row r="2" spans="3:12" s="7" customFormat="1" ht="33.75" customHeight="1" x14ac:dyDescent="0.2">
      <c r="C2" s="7" t="s">
        <v>416</v>
      </c>
      <c r="D2" s="127" t="s">
        <v>197</v>
      </c>
      <c r="H2" s="15" t="s">
        <v>411</v>
      </c>
      <c r="I2" s="17" t="s">
        <v>412</v>
      </c>
      <c r="K2" s="15" t="s">
        <v>425</v>
      </c>
      <c r="L2" s="17" t="s">
        <v>197</v>
      </c>
    </row>
    <row r="3" spans="3:12" s="6" customFormat="1" ht="18" customHeight="1" x14ac:dyDescent="0.2">
      <c r="C3" s="119" t="s">
        <v>417</v>
      </c>
      <c r="D3" s="128" t="s">
        <v>197</v>
      </c>
    </row>
    <row r="4" spans="3:12" x14ac:dyDescent="0.2">
      <c r="C4" s="11" t="s">
        <v>418</v>
      </c>
      <c r="D4" s="94" t="s">
        <v>197</v>
      </c>
    </row>
    <row r="5" spans="3:12" ht="12.75" hidden="1" x14ac:dyDescent="0.2">
      <c r="C5" s="11" t="s">
        <v>419</v>
      </c>
      <c r="D5" s="94" t="s">
        <v>197</v>
      </c>
      <c r="G5" s="9" t="s">
        <v>1</v>
      </c>
      <c r="H5" s="4"/>
      <c r="I5" s="4"/>
      <c r="J5" s="4"/>
      <c r="K5" s="5"/>
    </row>
    <row r="6" spans="3:12" hidden="1" x14ac:dyDescent="0.2">
      <c r="C6" s="11"/>
      <c r="D6" s="94"/>
      <c r="G6" s="87" t="s">
        <v>411</v>
      </c>
      <c r="H6" s="88" t="s">
        <v>412</v>
      </c>
      <c r="I6" s="12"/>
      <c r="J6" s="89" t="s">
        <v>430</v>
      </c>
      <c r="K6" s="90" t="s">
        <v>440</v>
      </c>
    </row>
    <row r="7" spans="3:12" hidden="1" x14ac:dyDescent="0.2">
      <c r="C7" s="11"/>
      <c r="D7" s="94"/>
      <c r="G7" s="85" t="s">
        <v>424</v>
      </c>
      <c r="H7" s="86" t="s">
        <v>412</v>
      </c>
      <c r="I7" s="13"/>
      <c r="J7" s="83" t="s">
        <v>423</v>
      </c>
      <c r="K7" s="84" t="s">
        <v>439</v>
      </c>
    </row>
    <row r="8" spans="3:12" hidden="1" x14ac:dyDescent="0.2">
      <c r="C8" s="11"/>
      <c r="D8" s="94"/>
      <c r="G8" s="85" t="s">
        <v>429</v>
      </c>
      <c r="H8" s="86" t="s">
        <v>412</v>
      </c>
      <c r="I8" s="13"/>
      <c r="J8" s="83" t="s">
        <v>428</v>
      </c>
      <c r="K8" s="84" t="s">
        <v>441</v>
      </c>
    </row>
    <row r="9" spans="3:12" hidden="1" x14ac:dyDescent="0.2">
      <c r="C9" s="11"/>
      <c r="D9" s="94"/>
      <c r="G9" s="85" t="s">
        <v>426</v>
      </c>
      <c r="H9" s="86" t="s">
        <v>427</v>
      </c>
      <c r="I9" s="13"/>
      <c r="J9" s="83" t="s">
        <v>420</v>
      </c>
      <c r="K9" s="84" t="s">
        <v>197</v>
      </c>
    </row>
    <row r="10" spans="3:12" hidden="1" x14ac:dyDescent="0.2">
      <c r="C10" s="11"/>
      <c r="D10" s="94"/>
      <c r="G10" s="85" t="s">
        <v>413</v>
      </c>
      <c r="H10" s="86" t="s">
        <v>414</v>
      </c>
      <c r="I10" s="13"/>
      <c r="J10" s="83" t="s">
        <v>431</v>
      </c>
      <c r="K10" s="84" t="s">
        <v>197</v>
      </c>
    </row>
    <row r="11" spans="3:12" hidden="1" x14ac:dyDescent="0.2">
      <c r="C11" s="11"/>
      <c r="D11" s="11"/>
      <c r="G11" s="81" t="s">
        <v>422</v>
      </c>
      <c r="H11" s="82" t="s">
        <v>421</v>
      </c>
      <c r="I11" s="14"/>
      <c r="J11" s="91" t="s">
        <v>425</v>
      </c>
      <c r="K11" s="92" t="s">
        <v>197</v>
      </c>
    </row>
    <row r="12" spans="3:12" x14ac:dyDescent="0.2">
      <c r="C12" s="11"/>
      <c r="D12" s="11"/>
    </row>
    <row r="13" spans="3:12" x14ac:dyDescent="0.2">
      <c r="C13" s="11"/>
      <c r="D13" s="11"/>
    </row>
    <row r="14" spans="3:12" ht="12.75" x14ac:dyDescent="0.2">
      <c r="C14" s="19" t="s">
        <v>4</v>
      </c>
      <c r="D14" s="19"/>
      <c r="F14" t="s">
        <v>3</v>
      </c>
    </row>
    <row r="15" spans="3:12" x14ac:dyDescent="0.2">
      <c r="C15" s="125"/>
      <c r="D15" s="125"/>
      <c r="F15" t="s">
        <v>3</v>
      </c>
    </row>
    <row r="16" spans="3:12" x14ac:dyDescent="0.2">
      <c r="C16" s="165"/>
      <c r="D16" s="165"/>
      <c r="F16" t="s">
        <v>3</v>
      </c>
    </row>
    <row r="17" spans="3:6" x14ac:dyDescent="0.2">
      <c r="C17" s="165"/>
      <c r="D17" s="165"/>
      <c r="F17" t="s">
        <v>3</v>
      </c>
    </row>
    <row r="18" spans="3:6" x14ac:dyDescent="0.2">
      <c r="C18" s="165"/>
      <c r="D18" s="165"/>
      <c r="F18" t="s">
        <v>3</v>
      </c>
    </row>
    <row r="19" spans="3:6" x14ac:dyDescent="0.2">
      <c r="C19" s="165"/>
      <c r="D19" s="165"/>
      <c r="F19" t="s">
        <v>3</v>
      </c>
    </row>
    <row r="20" spans="3:6" x14ac:dyDescent="0.2">
      <c r="C20" s="126"/>
      <c r="D20" s="126"/>
      <c r="F20" t="s">
        <v>3</v>
      </c>
    </row>
    <row r="21" spans="3:6" x14ac:dyDescent="0.2">
      <c r="F21" t="s">
        <v>3</v>
      </c>
    </row>
    <row r="22" spans="3:6" x14ac:dyDescent="0.2">
      <c r="F22" t="s">
        <v>3</v>
      </c>
    </row>
    <row r="23" spans="3:6" x14ac:dyDescent="0.2">
      <c r="F23" t="s">
        <v>3</v>
      </c>
    </row>
    <row r="24" spans="3:6" x14ac:dyDescent="0.2">
      <c r="F24" t="s">
        <v>3</v>
      </c>
    </row>
    <row r="25" spans="3:6" x14ac:dyDescent="0.2">
      <c r="F25" t="s">
        <v>3</v>
      </c>
    </row>
    <row r="26" spans="3:6" x14ac:dyDescent="0.2">
      <c r="F26" t="s">
        <v>3</v>
      </c>
    </row>
    <row r="27" spans="3:6" x14ac:dyDescent="0.2">
      <c r="F27" t="s">
        <v>3</v>
      </c>
    </row>
    <row r="28" spans="3:6" x14ac:dyDescent="0.2">
      <c r="F28" t="s">
        <v>3</v>
      </c>
    </row>
    <row r="29" spans="3:6" x14ac:dyDescent="0.2">
      <c r="F29" t="s">
        <v>3</v>
      </c>
    </row>
    <row r="30" spans="3:6" x14ac:dyDescent="0.2">
      <c r="F30" t="s">
        <v>3</v>
      </c>
    </row>
    <row r="31" spans="3:6" x14ac:dyDescent="0.2">
      <c r="F31" t="s">
        <v>3</v>
      </c>
    </row>
    <row r="32" spans="3:6" x14ac:dyDescent="0.2">
      <c r="F32" t="s">
        <v>3</v>
      </c>
    </row>
    <row r="33" spans="6:6" x14ac:dyDescent="0.2">
      <c r="F33" t="s">
        <v>3</v>
      </c>
    </row>
    <row r="34" spans="6:6" x14ac:dyDescent="0.2">
      <c r="F34" t="s">
        <v>3</v>
      </c>
    </row>
    <row r="35" spans="6:6" x14ac:dyDescent="0.2">
      <c r="F35" t="s">
        <v>3</v>
      </c>
    </row>
    <row r="36" spans="6:6" x14ac:dyDescent="0.2">
      <c r="F36" t="s">
        <v>3</v>
      </c>
    </row>
    <row r="37" spans="6:6" x14ac:dyDescent="0.2">
      <c r="F37" t="s">
        <v>3</v>
      </c>
    </row>
    <row r="38" spans="6:6" x14ac:dyDescent="0.2">
      <c r="F38" t="s">
        <v>3</v>
      </c>
    </row>
    <row r="39" spans="6:6" x14ac:dyDescent="0.2">
      <c r="F39" t="s">
        <v>3</v>
      </c>
    </row>
    <row r="40" spans="6:6" x14ac:dyDescent="0.2">
      <c r="F40" t="s">
        <v>3</v>
      </c>
    </row>
    <row r="41" spans="6:6" x14ac:dyDescent="0.2">
      <c r="F41" t="s">
        <v>3</v>
      </c>
    </row>
    <row r="42" spans="6:6" x14ac:dyDescent="0.2">
      <c r="F42" t="s">
        <v>3</v>
      </c>
    </row>
    <row r="43" spans="6:6" x14ac:dyDescent="0.2">
      <c r="F43" t="s">
        <v>3</v>
      </c>
    </row>
    <row r="44" spans="6:6" x14ac:dyDescent="0.2">
      <c r="F44" t="s">
        <v>3</v>
      </c>
    </row>
    <row r="45" spans="6:6" x14ac:dyDescent="0.2">
      <c r="F45" t="s">
        <v>3</v>
      </c>
    </row>
    <row r="46" spans="6:6" x14ac:dyDescent="0.2">
      <c r="F46" t="s">
        <v>3</v>
      </c>
    </row>
    <row r="47" spans="6:6" x14ac:dyDescent="0.2">
      <c r="F47" t="s">
        <v>3</v>
      </c>
    </row>
    <row r="48" spans="6:6" x14ac:dyDescent="0.2">
      <c r="F48" t="s">
        <v>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2"/>
  <sheetViews>
    <sheetView tabSelected="1" workbookViewId="0">
      <selection activeCell="E5" sqref="E5:F5"/>
    </sheetView>
  </sheetViews>
  <sheetFormatPr defaultColWidth="13.6640625" defaultRowHeight="12.75" x14ac:dyDescent="0.2"/>
  <cols>
    <col min="1" max="1" width="45.5" style="97" customWidth="1"/>
    <col min="2" max="2" width="13.33203125" style="97" customWidth="1"/>
    <col min="3" max="3" width="13.5" style="97" customWidth="1"/>
    <col min="4" max="4" width="14.5" style="97" customWidth="1"/>
    <col min="5" max="6" width="13.33203125" style="97" customWidth="1"/>
    <col min="7" max="7" width="14.5" style="97" customWidth="1"/>
    <col min="8" max="9" width="13.33203125" style="97" customWidth="1"/>
    <col min="10" max="10" width="14.5" style="97" customWidth="1"/>
    <col min="11" max="11" width="1.1640625" style="97" customWidth="1"/>
    <col min="12" max="251" width="13.6640625" style="97"/>
    <col min="252" max="252" width="32.33203125" style="97" customWidth="1"/>
    <col min="253" max="253" width="14.83203125" style="97" customWidth="1"/>
    <col min="254" max="254" width="15.83203125" style="97" customWidth="1"/>
    <col min="255" max="255" width="14.83203125" style="97" customWidth="1"/>
    <col min="256" max="256" width="16.6640625" style="97" customWidth="1"/>
    <col min="257" max="257" width="15.6640625" style="97" customWidth="1"/>
    <col min="258" max="261" width="14.83203125" style="97" customWidth="1"/>
    <col min="262" max="507" width="13.6640625" style="97"/>
    <col min="508" max="508" width="32.33203125" style="97" customWidth="1"/>
    <col min="509" max="509" width="14.83203125" style="97" customWidth="1"/>
    <col min="510" max="510" width="15.83203125" style="97" customWidth="1"/>
    <col min="511" max="511" width="14.83203125" style="97" customWidth="1"/>
    <col min="512" max="512" width="16.6640625" style="97" customWidth="1"/>
    <col min="513" max="513" width="15.6640625" style="97" customWidth="1"/>
    <col min="514" max="517" width="14.83203125" style="97" customWidth="1"/>
    <col min="518" max="763" width="13.6640625" style="97"/>
    <col min="764" max="764" width="32.33203125" style="97" customWidth="1"/>
    <col min="765" max="765" width="14.83203125" style="97" customWidth="1"/>
    <col min="766" max="766" width="15.83203125" style="97" customWidth="1"/>
    <col min="767" max="767" width="14.83203125" style="97" customWidth="1"/>
    <col min="768" max="768" width="16.6640625" style="97" customWidth="1"/>
    <col min="769" max="769" width="15.6640625" style="97" customWidth="1"/>
    <col min="770" max="773" width="14.83203125" style="97" customWidth="1"/>
    <col min="774" max="1019" width="13.6640625" style="97"/>
    <col min="1020" max="1020" width="32.33203125" style="97" customWidth="1"/>
    <col min="1021" max="1021" width="14.83203125" style="97" customWidth="1"/>
    <col min="1022" max="1022" width="15.83203125" style="97" customWidth="1"/>
    <col min="1023" max="1023" width="14.83203125" style="97" customWidth="1"/>
    <col min="1024" max="1024" width="16.6640625" style="97" customWidth="1"/>
    <col min="1025" max="1025" width="15.6640625" style="97" customWidth="1"/>
    <col min="1026" max="1029" width="14.83203125" style="97" customWidth="1"/>
    <col min="1030" max="1275" width="13.6640625" style="97"/>
    <col min="1276" max="1276" width="32.33203125" style="97" customWidth="1"/>
    <col min="1277" max="1277" width="14.83203125" style="97" customWidth="1"/>
    <col min="1278" max="1278" width="15.83203125" style="97" customWidth="1"/>
    <col min="1279" max="1279" width="14.83203125" style="97" customWidth="1"/>
    <col min="1280" max="1280" width="16.6640625" style="97" customWidth="1"/>
    <col min="1281" max="1281" width="15.6640625" style="97" customWidth="1"/>
    <col min="1282" max="1285" width="14.83203125" style="97" customWidth="1"/>
    <col min="1286" max="1531" width="13.6640625" style="97"/>
    <col min="1532" max="1532" width="32.33203125" style="97" customWidth="1"/>
    <col min="1533" max="1533" width="14.83203125" style="97" customWidth="1"/>
    <col min="1534" max="1534" width="15.83203125" style="97" customWidth="1"/>
    <col min="1535" max="1535" width="14.83203125" style="97" customWidth="1"/>
    <col min="1536" max="1536" width="16.6640625" style="97" customWidth="1"/>
    <col min="1537" max="1537" width="15.6640625" style="97" customWidth="1"/>
    <col min="1538" max="1541" width="14.83203125" style="97" customWidth="1"/>
    <col min="1542" max="1787" width="13.6640625" style="97"/>
    <col min="1788" max="1788" width="32.33203125" style="97" customWidth="1"/>
    <col min="1789" max="1789" width="14.83203125" style="97" customWidth="1"/>
    <col min="1790" max="1790" width="15.83203125" style="97" customWidth="1"/>
    <col min="1791" max="1791" width="14.83203125" style="97" customWidth="1"/>
    <col min="1792" max="1792" width="16.6640625" style="97" customWidth="1"/>
    <col min="1793" max="1793" width="15.6640625" style="97" customWidth="1"/>
    <col min="1794" max="1797" width="14.83203125" style="97" customWidth="1"/>
    <col min="1798" max="2043" width="13.6640625" style="97"/>
    <col min="2044" max="2044" width="32.33203125" style="97" customWidth="1"/>
    <col min="2045" max="2045" width="14.83203125" style="97" customWidth="1"/>
    <col min="2046" max="2046" width="15.83203125" style="97" customWidth="1"/>
    <col min="2047" max="2047" width="14.83203125" style="97" customWidth="1"/>
    <col min="2048" max="2048" width="16.6640625" style="97" customWidth="1"/>
    <col min="2049" max="2049" width="15.6640625" style="97" customWidth="1"/>
    <col min="2050" max="2053" width="14.83203125" style="97" customWidth="1"/>
    <col min="2054" max="2299" width="13.6640625" style="97"/>
    <col min="2300" max="2300" width="32.33203125" style="97" customWidth="1"/>
    <col min="2301" max="2301" width="14.83203125" style="97" customWidth="1"/>
    <col min="2302" max="2302" width="15.83203125" style="97" customWidth="1"/>
    <col min="2303" max="2303" width="14.83203125" style="97" customWidth="1"/>
    <col min="2304" max="2304" width="16.6640625" style="97" customWidth="1"/>
    <col min="2305" max="2305" width="15.6640625" style="97" customWidth="1"/>
    <col min="2306" max="2309" width="14.83203125" style="97" customWidth="1"/>
    <col min="2310" max="2555" width="13.6640625" style="97"/>
    <col min="2556" max="2556" width="32.33203125" style="97" customWidth="1"/>
    <col min="2557" max="2557" width="14.83203125" style="97" customWidth="1"/>
    <col min="2558" max="2558" width="15.83203125" style="97" customWidth="1"/>
    <col min="2559" max="2559" width="14.83203125" style="97" customWidth="1"/>
    <col min="2560" max="2560" width="16.6640625" style="97" customWidth="1"/>
    <col min="2561" max="2561" width="15.6640625" style="97" customWidth="1"/>
    <col min="2562" max="2565" width="14.83203125" style="97" customWidth="1"/>
    <col min="2566" max="2811" width="13.6640625" style="97"/>
    <col min="2812" max="2812" width="32.33203125" style="97" customWidth="1"/>
    <col min="2813" max="2813" width="14.83203125" style="97" customWidth="1"/>
    <col min="2814" max="2814" width="15.83203125" style="97" customWidth="1"/>
    <col min="2815" max="2815" width="14.83203125" style="97" customWidth="1"/>
    <col min="2816" max="2816" width="16.6640625" style="97" customWidth="1"/>
    <col min="2817" max="2817" width="15.6640625" style="97" customWidth="1"/>
    <col min="2818" max="2821" width="14.83203125" style="97" customWidth="1"/>
    <col min="2822" max="3067" width="13.6640625" style="97"/>
    <col min="3068" max="3068" width="32.33203125" style="97" customWidth="1"/>
    <col min="3069" max="3069" width="14.83203125" style="97" customWidth="1"/>
    <col min="3070" max="3070" width="15.83203125" style="97" customWidth="1"/>
    <col min="3071" max="3071" width="14.83203125" style="97" customWidth="1"/>
    <col min="3072" max="3072" width="16.6640625" style="97" customWidth="1"/>
    <col min="3073" max="3073" width="15.6640625" style="97" customWidth="1"/>
    <col min="3074" max="3077" width="14.83203125" style="97" customWidth="1"/>
    <col min="3078" max="3323" width="13.6640625" style="97"/>
    <col min="3324" max="3324" width="32.33203125" style="97" customWidth="1"/>
    <col min="3325" max="3325" width="14.83203125" style="97" customWidth="1"/>
    <col min="3326" max="3326" width="15.83203125" style="97" customWidth="1"/>
    <col min="3327" max="3327" width="14.83203125" style="97" customWidth="1"/>
    <col min="3328" max="3328" width="16.6640625" style="97" customWidth="1"/>
    <col min="3329" max="3329" width="15.6640625" style="97" customWidth="1"/>
    <col min="3330" max="3333" width="14.83203125" style="97" customWidth="1"/>
    <col min="3334" max="3579" width="13.6640625" style="97"/>
    <col min="3580" max="3580" width="32.33203125" style="97" customWidth="1"/>
    <col min="3581" max="3581" width="14.83203125" style="97" customWidth="1"/>
    <col min="3582" max="3582" width="15.83203125" style="97" customWidth="1"/>
    <col min="3583" max="3583" width="14.83203125" style="97" customWidth="1"/>
    <col min="3584" max="3584" width="16.6640625" style="97" customWidth="1"/>
    <col min="3585" max="3585" width="15.6640625" style="97" customWidth="1"/>
    <col min="3586" max="3589" width="14.83203125" style="97" customWidth="1"/>
    <col min="3590" max="3835" width="13.6640625" style="97"/>
    <col min="3836" max="3836" width="32.33203125" style="97" customWidth="1"/>
    <col min="3837" max="3837" width="14.83203125" style="97" customWidth="1"/>
    <col min="3838" max="3838" width="15.83203125" style="97" customWidth="1"/>
    <col min="3839" max="3839" width="14.83203125" style="97" customWidth="1"/>
    <col min="3840" max="3840" width="16.6640625" style="97" customWidth="1"/>
    <col min="3841" max="3841" width="15.6640625" style="97" customWidth="1"/>
    <col min="3842" max="3845" width="14.83203125" style="97" customWidth="1"/>
    <col min="3846" max="4091" width="13.6640625" style="97"/>
    <col min="4092" max="4092" width="32.33203125" style="97" customWidth="1"/>
    <col min="4093" max="4093" width="14.83203125" style="97" customWidth="1"/>
    <col min="4094" max="4094" width="15.83203125" style="97" customWidth="1"/>
    <col min="4095" max="4095" width="14.83203125" style="97" customWidth="1"/>
    <col min="4096" max="4096" width="16.6640625" style="97" customWidth="1"/>
    <col min="4097" max="4097" width="15.6640625" style="97" customWidth="1"/>
    <col min="4098" max="4101" width="14.83203125" style="97" customWidth="1"/>
    <col min="4102" max="4347" width="13.6640625" style="97"/>
    <col min="4348" max="4348" width="32.33203125" style="97" customWidth="1"/>
    <col min="4349" max="4349" width="14.83203125" style="97" customWidth="1"/>
    <col min="4350" max="4350" width="15.83203125" style="97" customWidth="1"/>
    <col min="4351" max="4351" width="14.83203125" style="97" customWidth="1"/>
    <col min="4352" max="4352" width="16.6640625" style="97" customWidth="1"/>
    <col min="4353" max="4353" width="15.6640625" style="97" customWidth="1"/>
    <col min="4354" max="4357" width="14.83203125" style="97" customWidth="1"/>
    <col min="4358" max="4603" width="13.6640625" style="97"/>
    <col min="4604" max="4604" width="32.33203125" style="97" customWidth="1"/>
    <col min="4605" max="4605" width="14.83203125" style="97" customWidth="1"/>
    <col min="4606" max="4606" width="15.83203125" style="97" customWidth="1"/>
    <col min="4607" max="4607" width="14.83203125" style="97" customWidth="1"/>
    <col min="4608" max="4608" width="16.6640625" style="97" customWidth="1"/>
    <col min="4609" max="4609" width="15.6640625" style="97" customWidth="1"/>
    <col min="4610" max="4613" width="14.83203125" style="97" customWidth="1"/>
    <col min="4614" max="4859" width="13.6640625" style="97"/>
    <col min="4860" max="4860" width="32.33203125" style="97" customWidth="1"/>
    <col min="4861" max="4861" width="14.83203125" style="97" customWidth="1"/>
    <col min="4862" max="4862" width="15.83203125" style="97" customWidth="1"/>
    <col min="4863" max="4863" width="14.83203125" style="97" customWidth="1"/>
    <col min="4864" max="4864" width="16.6640625" style="97" customWidth="1"/>
    <col min="4865" max="4865" width="15.6640625" style="97" customWidth="1"/>
    <col min="4866" max="4869" width="14.83203125" style="97" customWidth="1"/>
    <col min="4870" max="5115" width="13.6640625" style="97"/>
    <col min="5116" max="5116" width="32.33203125" style="97" customWidth="1"/>
    <col min="5117" max="5117" width="14.83203125" style="97" customWidth="1"/>
    <col min="5118" max="5118" width="15.83203125" style="97" customWidth="1"/>
    <col min="5119" max="5119" width="14.83203125" style="97" customWidth="1"/>
    <col min="5120" max="5120" width="16.6640625" style="97" customWidth="1"/>
    <col min="5121" max="5121" width="15.6640625" style="97" customWidth="1"/>
    <col min="5122" max="5125" width="14.83203125" style="97" customWidth="1"/>
    <col min="5126" max="5371" width="13.6640625" style="97"/>
    <col min="5372" max="5372" width="32.33203125" style="97" customWidth="1"/>
    <col min="5373" max="5373" width="14.83203125" style="97" customWidth="1"/>
    <col min="5374" max="5374" width="15.83203125" style="97" customWidth="1"/>
    <col min="5375" max="5375" width="14.83203125" style="97" customWidth="1"/>
    <col min="5376" max="5376" width="16.6640625" style="97" customWidth="1"/>
    <col min="5377" max="5377" width="15.6640625" style="97" customWidth="1"/>
    <col min="5378" max="5381" width="14.83203125" style="97" customWidth="1"/>
    <col min="5382" max="5627" width="13.6640625" style="97"/>
    <col min="5628" max="5628" width="32.33203125" style="97" customWidth="1"/>
    <col min="5629" max="5629" width="14.83203125" style="97" customWidth="1"/>
    <col min="5630" max="5630" width="15.83203125" style="97" customWidth="1"/>
    <col min="5631" max="5631" width="14.83203125" style="97" customWidth="1"/>
    <col min="5632" max="5632" width="16.6640625" style="97" customWidth="1"/>
    <col min="5633" max="5633" width="15.6640625" style="97" customWidth="1"/>
    <col min="5634" max="5637" width="14.83203125" style="97" customWidth="1"/>
    <col min="5638" max="5883" width="13.6640625" style="97"/>
    <col min="5884" max="5884" width="32.33203125" style="97" customWidth="1"/>
    <col min="5885" max="5885" width="14.83203125" style="97" customWidth="1"/>
    <col min="5886" max="5886" width="15.83203125" style="97" customWidth="1"/>
    <col min="5887" max="5887" width="14.83203125" style="97" customWidth="1"/>
    <col min="5888" max="5888" width="16.6640625" style="97" customWidth="1"/>
    <col min="5889" max="5889" width="15.6640625" style="97" customWidth="1"/>
    <col min="5890" max="5893" width="14.83203125" style="97" customWidth="1"/>
    <col min="5894" max="6139" width="13.6640625" style="97"/>
    <col min="6140" max="6140" width="32.33203125" style="97" customWidth="1"/>
    <col min="6141" max="6141" width="14.83203125" style="97" customWidth="1"/>
    <col min="6142" max="6142" width="15.83203125" style="97" customWidth="1"/>
    <col min="6143" max="6143" width="14.83203125" style="97" customWidth="1"/>
    <col min="6144" max="6144" width="16.6640625" style="97" customWidth="1"/>
    <col min="6145" max="6145" width="15.6640625" style="97" customWidth="1"/>
    <col min="6146" max="6149" width="14.83203125" style="97" customWidth="1"/>
    <col min="6150" max="6395" width="13.6640625" style="97"/>
    <col min="6396" max="6396" width="32.33203125" style="97" customWidth="1"/>
    <col min="6397" max="6397" width="14.83203125" style="97" customWidth="1"/>
    <col min="6398" max="6398" width="15.83203125" style="97" customWidth="1"/>
    <col min="6399" max="6399" width="14.83203125" style="97" customWidth="1"/>
    <col min="6400" max="6400" width="16.6640625" style="97" customWidth="1"/>
    <col min="6401" max="6401" width="15.6640625" style="97" customWidth="1"/>
    <col min="6402" max="6405" width="14.83203125" style="97" customWidth="1"/>
    <col min="6406" max="6651" width="13.6640625" style="97"/>
    <col min="6652" max="6652" width="32.33203125" style="97" customWidth="1"/>
    <col min="6653" max="6653" width="14.83203125" style="97" customWidth="1"/>
    <col min="6654" max="6654" width="15.83203125" style="97" customWidth="1"/>
    <col min="6655" max="6655" width="14.83203125" style="97" customWidth="1"/>
    <col min="6656" max="6656" width="16.6640625" style="97" customWidth="1"/>
    <col min="6657" max="6657" width="15.6640625" style="97" customWidth="1"/>
    <col min="6658" max="6661" width="14.83203125" style="97" customWidth="1"/>
    <col min="6662" max="6907" width="13.6640625" style="97"/>
    <col min="6908" max="6908" width="32.33203125" style="97" customWidth="1"/>
    <col min="6909" max="6909" width="14.83203125" style="97" customWidth="1"/>
    <col min="6910" max="6910" width="15.83203125" style="97" customWidth="1"/>
    <col min="6911" max="6911" width="14.83203125" style="97" customWidth="1"/>
    <col min="6912" max="6912" width="16.6640625" style="97" customWidth="1"/>
    <col min="6913" max="6913" width="15.6640625" style="97" customWidth="1"/>
    <col min="6914" max="6917" width="14.83203125" style="97" customWidth="1"/>
    <col min="6918" max="7163" width="13.6640625" style="97"/>
    <col min="7164" max="7164" width="32.33203125" style="97" customWidth="1"/>
    <col min="7165" max="7165" width="14.83203125" style="97" customWidth="1"/>
    <col min="7166" max="7166" width="15.83203125" style="97" customWidth="1"/>
    <col min="7167" max="7167" width="14.83203125" style="97" customWidth="1"/>
    <col min="7168" max="7168" width="16.6640625" style="97" customWidth="1"/>
    <col min="7169" max="7169" width="15.6640625" style="97" customWidth="1"/>
    <col min="7170" max="7173" width="14.83203125" style="97" customWidth="1"/>
    <col min="7174" max="7419" width="13.6640625" style="97"/>
    <col min="7420" max="7420" width="32.33203125" style="97" customWidth="1"/>
    <col min="7421" max="7421" width="14.83203125" style="97" customWidth="1"/>
    <col min="7422" max="7422" width="15.83203125" style="97" customWidth="1"/>
    <col min="7423" max="7423" width="14.83203125" style="97" customWidth="1"/>
    <col min="7424" max="7424" width="16.6640625" style="97" customWidth="1"/>
    <col min="7425" max="7425" width="15.6640625" style="97" customWidth="1"/>
    <col min="7426" max="7429" width="14.83203125" style="97" customWidth="1"/>
    <col min="7430" max="7675" width="13.6640625" style="97"/>
    <col min="7676" max="7676" width="32.33203125" style="97" customWidth="1"/>
    <col min="7677" max="7677" width="14.83203125" style="97" customWidth="1"/>
    <col min="7678" max="7678" width="15.83203125" style="97" customWidth="1"/>
    <col min="7679" max="7679" width="14.83203125" style="97" customWidth="1"/>
    <col min="7680" max="7680" width="16.6640625" style="97" customWidth="1"/>
    <col min="7681" max="7681" width="15.6640625" style="97" customWidth="1"/>
    <col min="7682" max="7685" width="14.83203125" style="97" customWidth="1"/>
    <col min="7686" max="7931" width="13.6640625" style="97"/>
    <col min="7932" max="7932" width="32.33203125" style="97" customWidth="1"/>
    <col min="7933" max="7933" width="14.83203125" style="97" customWidth="1"/>
    <col min="7934" max="7934" width="15.83203125" style="97" customWidth="1"/>
    <col min="7935" max="7935" width="14.83203125" style="97" customWidth="1"/>
    <col min="7936" max="7936" width="16.6640625" style="97" customWidth="1"/>
    <col min="7937" max="7937" width="15.6640625" style="97" customWidth="1"/>
    <col min="7938" max="7941" width="14.83203125" style="97" customWidth="1"/>
    <col min="7942" max="8187" width="13.6640625" style="97"/>
    <col min="8188" max="8188" width="32.33203125" style="97" customWidth="1"/>
    <col min="8189" max="8189" width="14.83203125" style="97" customWidth="1"/>
    <col min="8190" max="8190" width="15.83203125" style="97" customWidth="1"/>
    <col min="8191" max="8191" width="14.83203125" style="97" customWidth="1"/>
    <col min="8192" max="8192" width="16.6640625" style="97" customWidth="1"/>
    <col min="8193" max="8193" width="15.6640625" style="97" customWidth="1"/>
    <col min="8194" max="8197" width="14.83203125" style="97" customWidth="1"/>
    <col min="8198" max="8443" width="13.6640625" style="97"/>
    <col min="8444" max="8444" width="32.33203125" style="97" customWidth="1"/>
    <col min="8445" max="8445" width="14.83203125" style="97" customWidth="1"/>
    <col min="8446" max="8446" width="15.83203125" style="97" customWidth="1"/>
    <col min="8447" max="8447" width="14.83203125" style="97" customWidth="1"/>
    <col min="8448" max="8448" width="16.6640625" style="97" customWidth="1"/>
    <col min="8449" max="8449" width="15.6640625" style="97" customWidth="1"/>
    <col min="8450" max="8453" width="14.83203125" style="97" customWidth="1"/>
    <col min="8454" max="8699" width="13.6640625" style="97"/>
    <col min="8700" max="8700" width="32.33203125" style="97" customWidth="1"/>
    <col min="8701" max="8701" width="14.83203125" style="97" customWidth="1"/>
    <col min="8702" max="8702" width="15.83203125" style="97" customWidth="1"/>
    <col min="8703" max="8703" width="14.83203125" style="97" customWidth="1"/>
    <col min="8704" max="8704" width="16.6640625" style="97" customWidth="1"/>
    <col min="8705" max="8705" width="15.6640625" style="97" customWidth="1"/>
    <col min="8706" max="8709" width="14.83203125" style="97" customWidth="1"/>
    <col min="8710" max="8955" width="13.6640625" style="97"/>
    <col min="8956" max="8956" width="32.33203125" style="97" customWidth="1"/>
    <col min="8957" max="8957" width="14.83203125" style="97" customWidth="1"/>
    <col min="8958" max="8958" width="15.83203125" style="97" customWidth="1"/>
    <col min="8959" max="8959" width="14.83203125" style="97" customWidth="1"/>
    <col min="8960" max="8960" width="16.6640625" style="97" customWidth="1"/>
    <col min="8961" max="8961" width="15.6640625" style="97" customWidth="1"/>
    <col min="8962" max="8965" width="14.83203125" style="97" customWidth="1"/>
    <col min="8966" max="9211" width="13.6640625" style="97"/>
    <col min="9212" max="9212" width="32.33203125" style="97" customWidth="1"/>
    <col min="9213" max="9213" width="14.83203125" style="97" customWidth="1"/>
    <col min="9214" max="9214" width="15.83203125" style="97" customWidth="1"/>
    <col min="9215" max="9215" width="14.83203125" style="97" customWidth="1"/>
    <col min="9216" max="9216" width="16.6640625" style="97" customWidth="1"/>
    <col min="9217" max="9217" width="15.6640625" style="97" customWidth="1"/>
    <col min="9218" max="9221" width="14.83203125" style="97" customWidth="1"/>
    <col min="9222" max="9467" width="13.6640625" style="97"/>
    <col min="9468" max="9468" width="32.33203125" style="97" customWidth="1"/>
    <col min="9469" max="9469" width="14.83203125" style="97" customWidth="1"/>
    <col min="9470" max="9470" width="15.83203125" style="97" customWidth="1"/>
    <col min="9471" max="9471" width="14.83203125" style="97" customWidth="1"/>
    <col min="9472" max="9472" width="16.6640625" style="97" customWidth="1"/>
    <col min="9473" max="9473" width="15.6640625" style="97" customWidth="1"/>
    <col min="9474" max="9477" width="14.83203125" style="97" customWidth="1"/>
    <col min="9478" max="9723" width="13.6640625" style="97"/>
    <col min="9724" max="9724" width="32.33203125" style="97" customWidth="1"/>
    <col min="9725" max="9725" width="14.83203125" style="97" customWidth="1"/>
    <col min="9726" max="9726" width="15.83203125" style="97" customWidth="1"/>
    <col min="9727" max="9727" width="14.83203125" style="97" customWidth="1"/>
    <col min="9728" max="9728" width="16.6640625" style="97" customWidth="1"/>
    <col min="9729" max="9729" width="15.6640625" style="97" customWidth="1"/>
    <col min="9730" max="9733" width="14.83203125" style="97" customWidth="1"/>
    <col min="9734" max="9979" width="13.6640625" style="97"/>
    <col min="9980" max="9980" width="32.33203125" style="97" customWidth="1"/>
    <col min="9981" max="9981" width="14.83203125" style="97" customWidth="1"/>
    <col min="9982" max="9982" width="15.83203125" style="97" customWidth="1"/>
    <col min="9983" max="9983" width="14.83203125" style="97" customWidth="1"/>
    <col min="9984" max="9984" width="16.6640625" style="97" customWidth="1"/>
    <col min="9985" max="9985" width="15.6640625" style="97" customWidth="1"/>
    <col min="9986" max="9989" width="14.83203125" style="97" customWidth="1"/>
    <col min="9990" max="10235" width="13.6640625" style="97"/>
    <col min="10236" max="10236" width="32.33203125" style="97" customWidth="1"/>
    <col min="10237" max="10237" width="14.83203125" style="97" customWidth="1"/>
    <col min="10238" max="10238" width="15.83203125" style="97" customWidth="1"/>
    <col min="10239" max="10239" width="14.83203125" style="97" customWidth="1"/>
    <col min="10240" max="10240" width="16.6640625" style="97" customWidth="1"/>
    <col min="10241" max="10241" width="15.6640625" style="97" customWidth="1"/>
    <col min="10242" max="10245" width="14.83203125" style="97" customWidth="1"/>
    <col min="10246" max="10491" width="13.6640625" style="97"/>
    <col min="10492" max="10492" width="32.33203125" style="97" customWidth="1"/>
    <col min="10493" max="10493" width="14.83203125" style="97" customWidth="1"/>
    <col min="10494" max="10494" width="15.83203125" style="97" customWidth="1"/>
    <col min="10495" max="10495" width="14.83203125" style="97" customWidth="1"/>
    <col min="10496" max="10496" width="16.6640625" style="97" customWidth="1"/>
    <col min="10497" max="10497" width="15.6640625" style="97" customWidth="1"/>
    <col min="10498" max="10501" width="14.83203125" style="97" customWidth="1"/>
    <col min="10502" max="10747" width="13.6640625" style="97"/>
    <col min="10748" max="10748" width="32.33203125" style="97" customWidth="1"/>
    <col min="10749" max="10749" width="14.83203125" style="97" customWidth="1"/>
    <col min="10750" max="10750" width="15.83203125" style="97" customWidth="1"/>
    <col min="10751" max="10751" width="14.83203125" style="97" customWidth="1"/>
    <col min="10752" max="10752" width="16.6640625" style="97" customWidth="1"/>
    <col min="10753" max="10753" width="15.6640625" style="97" customWidth="1"/>
    <col min="10754" max="10757" width="14.83203125" style="97" customWidth="1"/>
    <col min="10758" max="11003" width="13.6640625" style="97"/>
    <col min="11004" max="11004" width="32.33203125" style="97" customWidth="1"/>
    <col min="11005" max="11005" width="14.83203125" style="97" customWidth="1"/>
    <col min="11006" max="11006" width="15.83203125" style="97" customWidth="1"/>
    <col min="11007" max="11007" width="14.83203125" style="97" customWidth="1"/>
    <col min="11008" max="11008" width="16.6640625" style="97" customWidth="1"/>
    <col min="11009" max="11009" width="15.6640625" style="97" customWidth="1"/>
    <col min="11010" max="11013" width="14.83203125" style="97" customWidth="1"/>
    <col min="11014" max="11259" width="13.6640625" style="97"/>
    <col min="11260" max="11260" width="32.33203125" style="97" customWidth="1"/>
    <col min="11261" max="11261" width="14.83203125" style="97" customWidth="1"/>
    <col min="11262" max="11262" width="15.83203125" style="97" customWidth="1"/>
    <col min="11263" max="11263" width="14.83203125" style="97" customWidth="1"/>
    <col min="11264" max="11264" width="16.6640625" style="97" customWidth="1"/>
    <col min="11265" max="11265" width="15.6640625" style="97" customWidth="1"/>
    <col min="11266" max="11269" width="14.83203125" style="97" customWidth="1"/>
    <col min="11270" max="11515" width="13.6640625" style="97"/>
    <col min="11516" max="11516" width="32.33203125" style="97" customWidth="1"/>
    <col min="11517" max="11517" width="14.83203125" style="97" customWidth="1"/>
    <col min="11518" max="11518" width="15.83203125" style="97" customWidth="1"/>
    <col min="11519" max="11519" width="14.83203125" style="97" customWidth="1"/>
    <col min="11520" max="11520" width="16.6640625" style="97" customWidth="1"/>
    <col min="11521" max="11521" width="15.6640625" style="97" customWidth="1"/>
    <col min="11522" max="11525" width="14.83203125" style="97" customWidth="1"/>
    <col min="11526" max="11771" width="13.6640625" style="97"/>
    <col min="11772" max="11772" width="32.33203125" style="97" customWidth="1"/>
    <col min="11773" max="11773" width="14.83203125" style="97" customWidth="1"/>
    <col min="11774" max="11774" width="15.83203125" style="97" customWidth="1"/>
    <col min="11775" max="11775" width="14.83203125" style="97" customWidth="1"/>
    <col min="11776" max="11776" width="16.6640625" style="97" customWidth="1"/>
    <col min="11777" max="11777" width="15.6640625" style="97" customWidth="1"/>
    <col min="11778" max="11781" width="14.83203125" style="97" customWidth="1"/>
    <col min="11782" max="12027" width="13.6640625" style="97"/>
    <col min="12028" max="12028" width="32.33203125" style="97" customWidth="1"/>
    <col min="12029" max="12029" width="14.83203125" style="97" customWidth="1"/>
    <col min="12030" max="12030" width="15.83203125" style="97" customWidth="1"/>
    <col min="12031" max="12031" width="14.83203125" style="97" customWidth="1"/>
    <col min="12032" max="12032" width="16.6640625" style="97" customWidth="1"/>
    <col min="12033" max="12033" width="15.6640625" style="97" customWidth="1"/>
    <col min="12034" max="12037" width="14.83203125" style="97" customWidth="1"/>
    <col min="12038" max="12283" width="13.6640625" style="97"/>
    <col min="12284" max="12284" width="32.33203125" style="97" customWidth="1"/>
    <col min="12285" max="12285" width="14.83203125" style="97" customWidth="1"/>
    <col min="12286" max="12286" width="15.83203125" style="97" customWidth="1"/>
    <col min="12287" max="12287" width="14.83203125" style="97" customWidth="1"/>
    <col min="12288" max="12288" width="16.6640625" style="97" customWidth="1"/>
    <col min="12289" max="12289" width="15.6640625" style="97" customWidth="1"/>
    <col min="12290" max="12293" width="14.83203125" style="97" customWidth="1"/>
    <col min="12294" max="12539" width="13.6640625" style="97"/>
    <col min="12540" max="12540" width="32.33203125" style="97" customWidth="1"/>
    <col min="12541" max="12541" width="14.83203125" style="97" customWidth="1"/>
    <col min="12542" max="12542" width="15.83203125" style="97" customWidth="1"/>
    <col min="12543" max="12543" width="14.83203125" style="97" customWidth="1"/>
    <col min="12544" max="12544" width="16.6640625" style="97" customWidth="1"/>
    <col min="12545" max="12545" width="15.6640625" style="97" customWidth="1"/>
    <col min="12546" max="12549" width="14.83203125" style="97" customWidth="1"/>
    <col min="12550" max="12795" width="13.6640625" style="97"/>
    <col min="12796" max="12796" width="32.33203125" style="97" customWidth="1"/>
    <col min="12797" max="12797" width="14.83203125" style="97" customWidth="1"/>
    <col min="12798" max="12798" width="15.83203125" style="97" customWidth="1"/>
    <col min="12799" max="12799" width="14.83203125" style="97" customWidth="1"/>
    <col min="12800" max="12800" width="16.6640625" style="97" customWidth="1"/>
    <col min="12801" max="12801" width="15.6640625" style="97" customWidth="1"/>
    <col min="12802" max="12805" width="14.83203125" style="97" customWidth="1"/>
    <col min="12806" max="13051" width="13.6640625" style="97"/>
    <col min="13052" max="13052" width="32.33203125" style="97" customWidth="1"/>
    <col min="13053" max="13053" width="14.83203125" style="97" customWidth="1"/>
    <col min="13054" max="13054" width="15.83203125" style="97" customWidth="1"/>
    <col min="13055" max="13055" width="14.83203125" style="97" customWidth="1"/>
    <col min="13056" max="13056" width="16.6640625" style="97" customWidth="1"/>
    <col min="13057" max="13057" width="15.6640625" style="97" customWidth="1"/>
    <col min="13058" max="13061" width="14.83203125" style="97" customWidth="1"/>
    <col min="13062" max="13307" width="13.6640625" style="97"/>
    <col min="13308" max="13308" width="32.33203125" style="97" customWidth="1"/>
    <col min="13309" max="13309" width="14.83203125" style="97" customWidth="1"/>
    <col min="13310" max="13310" width="15.83203125" style="97" customWidth="1"/>
    <col min="13311" max="13311" width="14.83203125" style="97" customWidth="1"/>
    <col min="13312" max="13312" width="16.6640625" style="97" customWidth="1"/>
    <col min="13313" max="13313" width="15.6640625" style="97" customWidth="1"/>
    <col min="13314" max="13317" width="14.83203125" style="97" customWidth="1"/>
    <col min="13318" max="13563" width="13.6640625" style="97"/>
    <col min="13564" max="13564" width="32.33203125" style="97" customWidth="1"/>
    <col min="13565" max="13565" width="14.83203125" style="97" customWidth="1"/>
    <col min="13566" max="13566" width="15.83203125" style="97" customWidth="1"/>
    <col min="13567" max="13567" width="14.83203125" style="97" customWidth="1"/>
    <col min="13568" max="13568" width="16.6640625" style="97" customWidth="1"/>
    <col min="13569" max="13569" width="15.6640625" style="97" customWidth="1"/>
    <col min="13570" max="13573" width="14.83203125" style="97" customWidth="1"/>
    <col min="13574" max="13819" width="13.6640625" style="97"/>
    <col min="13820" max="13820" width="32.33203125" style="97" customWidth="1"/>
    <col min="13821" max="13821" width="14.83203125" style="97" customWidth="1"/>
    <col min="13822" max="13822" width="15.83203125" style="97" customWidth="1"/>
    <col min="13823" max="13823" width="14.83203125" style="97" customWidth="1"/>
    <col min="13824" max="13824" width="16.6640625" style="97" customWidth="1"/>
    <col min="13825" max="13825" width="15.6640625" style="97" customWidth="1"/>
    <col min="13826" max="13829" width="14.83203125" style="97" customWidth="1"/>
    <col min="13830" max="14075" width="13.6640625" style="97"/>
    <col min="14076" max="14076" width="32.33203125" style="97" customWidth="1"/>
    <col min="14077" max="14077" width="14.83203125" style="97" customWidth="1"/>
    <col min="14078" max="14078" width="15.83203125" style="97" customWidth="1"/>
    <col min="14079" max="14079" width="14.83203125" style="97" customWidth="1"/>
    <col min="14080" max="14080" width="16.6640625" style="97" customWidth="1"/>
    <col min="14081" max="14081" width="15.6640625" style="97" customWidth="1"/>
    <col min="14082" max="14085" width="14.83203125" style="97" customWidth="1"/>
    <col min="14086" max="14331" width="13.6640625" style="97"/>
    <col min="14332" max="14332" width="32.33203125" style="97" customWidth="1"/>
    <col min="14333" max="14333" width="14.83203125" style="97" customWidth="1"/>
    <col min="14334" max="14334" width="15.83203125" style="97" customWidth="1"/>
    <col min="14335" max="14335" width="14.83203125" style="97" customWidth="1"/>
    <col min="14336" max="14336" width="16.6640625" style="97" customWidth="1"/>
    <col min="14337" max="14337" width="15.6640625" style="97" customWidth="1"/>
    <col min="14338" max="14341" width="14.83203125" style="97" customWidth="1"/>
    <col min="14342" max="14587" width="13.6640625" style="97"/>
    <col min="14588" max="14588" width="32.33203125" style="97" customWidth="1"/>
    <col min="14589" max="14589" width="14.83203125" style="97" customWidth="1"/>
    <col min="14590" max="14590" width="15.83203125" style="97" customWidth="1"/>
    <col min="14591" max="14591" width="14.83203125" style="97" customWidth="1"/>
    <col min="14592" max="14592" width="16.6640625" style="97" customWidth="1"/>
    <col min="14593" max="14593" width="15.6640625" style="97" customWidth="1"/>
    <col min="14594" max="14597" width="14.83203125" style="97" customWidth="1"/>
    <col min="14598" max="14843" width="13.6640625" style="97"/>
    <col min="14844" max="14844" width="32.33203125" style="97" customWidth="1"/>
    <col min="14845" max="14845" width="14.83203125" style="97" customWidth="1"/>
    <col min="14846" max="14846" width="15.83203125" style="97" customWidth="1"/>
    <col min="14847" max="14847" width="14.83203125" style="97" customWidth="1"/>
    <col min="14848" max="14848" width="16.6640625" style="97" customWidth="1"/>
    <col min="14849" max="14849" width="15.6640625" style="97" customWidth="1"/>
    <col min="14850" max="14853" width="14.83203125" style="97" customWidth="1"/>
    <col min="14854" max="15099" width="13.6640625" style="97"/>
    <col min="15100" max="15100" width="32.33203125" style="97" customWidth="1"/>
    <col min="15101" max="15101" width="14.83203125" style="97" customWidth="1"/>
    <col min="15102" max="15102" width="15.83203125" style="97" customWidth="1"/>
    <col min="15103" max="15103" width="14.83203125" style="97" customWidth="1"/>
    <col min="15104" max="15104" width="16.6640625" style="97" customWidth="1"/>
    <col min="15105" max="15105" width="15.6640625" style="97" customWidth="1"/>
    <col min="15106" max="15109" width="14.83203125" style="97" customWidth="1"/>
    <col min="15110" max="15355" width="13.6640625" style="97"/>
    <col min="15356" max="15356" width="32.33203125" style="97" customWidth="1"/>
    <col min="15357" max="15357" width="14.83203125" style="97" customWidth="1"/>
    <col min="15358" max="15358" width="15.83203125" style="97" customWidth="1"/>
    <col min="15359" max="15359" width="14.83203125" style="97" customWidth="1"/>
    <col min="15360" max="15360" width="16.6640625" style="97" customWidth="1"/>
    <col min="15361" max="15361" width="15.6640625" style="97" customWidth="1"/>
    <col min="15362" max="15365" width="14.83203125" style="97" customWidth="1"/>
    <col min="15366" max="15611" width="13.6640625" style="97"/>
    <col min="15612" max="15612" width="32.33203125" style="97" customWidth="1"/>
    <col min="15613" max="15613" width="14.83203125" style="97" customWidth="1"/>
    <col min="15614" max="15614" width="15.83203125" style="97" customWidth="1"/>
    <col min="15615" max="15615" width="14.83203125" style="97" customWidth="1"/>
    <col min="15616" max="15616" width="16.6640625" style="97" customWidth="1"/>
    <col min="15617" max="15617" width="15.6640625" style="97" customWidth="1"/>
    <col min="15618" max="15621" width="14.83203125" style="97" customWidth="1"/>
    <col min="15622" max="15867" width="13.6640625" style="97"/>
    <col min="15868" max="15868" width="32.33203125" style="97" customWidth="1"/>
    <col min="15869" max="15869" width="14.83203125" style="97" customWidth="1"/>
    <col min="15870" max="15870" width="15.83203125" style="97" customWidth="1"/>
    <col min="15871" max="15871" width="14.83203125" style="97" customWidth="1"/>
    <col min="15872" max="15872" width="16.6640625" style="97" customWidth="1"/>
    <col min="15873" max="15873" width="15.6640625" style="97" customWidth="1"/>
    <col min="15874" max="15877" width="14.83203125" style="97" customWidth="1"/>
    <col min="15878" max="16123" width="13.6640625" style="97"/>
    <col min="16124" max="16124" width="32.33203125" style="97" customWidth="1"/>
    <col min="16125" max="16125" width="14.83203125" style="97" customWidth="1"/>
    <col min="16126" max="16126" width="15.83203125" style="97" customWidth="1"/>
    <col min="16127" max="16127" width="14.83203125" style="97" customWidth="1"/>
    <col min="16128" max="16128" width="16.6640625" style="97" customWidth="1"/>
    <col min="16129" max="16129" width="15.6640625" style="97" customWidth="1"/>
    <col min="16130" max="16133" width="14.83203125" style="97" customWidth="1"/>
    <col min="16134" max="16384" width="13.6640625" style="97"/>
  </cols>
  <sheetData>
    <row r="1" spans="1:10" ht="23.25" customHeight="1" x14ac:dyDescent="0.2">
      <c r="A1" s="181" t="s">
        <v>164</v>
      </c>
      <c r="B1" s="181"/>
      <c r="C1" s="181"/>
      <c r="D1" s="181"/>
      <c r="E1" s="181"/>
      <c r="F1" s="181"/>
      <c r="G1" s="181"/>
      <c r="H1" s="181"/>
      <c r="I1" s="181"/>
    </row>
    <row r="2" spans="1:10" ht="17.25" customHeight="1" x14ac:dyDescent="0.2">
      <c r="A2" s="182" t="s">
        <v>443</v>
      </c>
      <c r="B2" s="181"/>
      <c r="C2" s="181"/>
      <c r="D2" s="181"/>
      <c r="E2" s="181"/>
      <c r="F2" s="181"/>
      <c r="G2" s="181"/>
      <c r="H2" s="181"/>
      <c r="I2" s="181"/>
    </row>
    <row r="3" spans="1:10" s="154" customFormat="1" ht="15.75" customHeight="1" x14ac:dyDescent="0.2">
      <c r="A3" s="183" t="s">
        <v>165</v>
      </c>
      <c r="B3" s="185" t="s">
        <v>7</v>
      </c>
      <c r="C3" s="185"/>
      <c r="D3" s="185"/>
      <c r="E3" s="186" t="s">
        <v>8</v>
      </c>
      <c r="F3" s="187"/>
      <c r="G3" s="188"/>
      <c r="H3" s="186" t="s">
        <v>9</v>
      </c>
      <c r="I3" s="187"/>
      <c r="J3" s="188"/>
    </row>
    <row r="4" spans="1:10" s="154" customFormat="1" ht="23.25" customHeight="1" x14ac:dyDescent="0.2">
      <c r="A4" s="184"/>
      <c r="B4" s="157" t="s">
        <v>444</v>
      </c>
      <c r="C4" s="185" t="s">
        <v>445</v>
      </c>
      <c r="D4" s="185"/>
      <c r="E4" s="168" t="s">
        <v>444</v>
      </c>
      <c r="F4" s="185" t="s">
        <v>445</v>
      </c>
      <c r="G4" s="185"/>
      <c r="H4" s="168" t="s">
        <v>444</v>
      </c>
      <c r="I4" s="185" t="s">
        <v>445</v>
      </c>
      <c r="J4" s="185"/>
    </row>
    <row r="5" spans="1:10" s="154" customFormat="1" ht="15" customHeight="1" x14ac:dyDescent="0.2">
      <c r="A5" s="184"/>
      <c r="B5" s="185" t="s">
        <v>10</v>
      </c>
      <c r="C5" s="185"/>
      <c r="D5" s="158" t="s">
        <v>410</v>
      </c>
      <c r="E5" s="185" t="s">
        <v>10</v>
      </c>
      <c r="F5" s="185"/>
      <c r="G5" s="158" t="s">
        <v>410</v>
      </c>
      <c r="H5" s="185" t="s">
        <v>10</v>
      </c>
      <c r="I5" s="185"/>
      <c r="J5" s="158" t="s">
        <v>410</v>
      </c>
    </row>
    <row r="6" spans="1:10" s="98" customFormat="1" ht="23.25" customHeight="1" x14ac:dyDescent="0.2">
      <c r="A6" s="114" t="s">
        <v>166</v>
      </c>
      <c r="B6" s="129">
        <f>SUM(B7,B11,B15,B18,B22,B26)</f>
        <v>11535384</v>
      </c>
      <c r="C6" s="129">
        <f>SUM(C7,C11,C15,C18,C22,C26)</f>
        <v>10831130</v>
      </c>
      <c r="D6" s="133">
        <f>C6*100/B6</f>
        <v>93.894836964248441</v>
      </c>
      <c r="E6" s="129">
        <f>SUM(E7,E11,E15,E18,E22,E26)</f>
        <v>10717175</v>
      </c>
      <c r="F6" s="129">
        <f>SUM(F7,F11,F15,F18,F22,F26)</f>
        <v>10724283</v>
      </c>
      <c r="G6" s="133">
        <f>F6*100/E6</f>
        <v>100.06632344811015</v>
      </c>
      <c r="H6" s="129">
        <f>SUM(H7,H11,H15,H18,H22,H26)</f>
        <v>2654142</v>
      </c>
      <c r="I6" s="129">
        <f>SUM(I7,I11,I15,I18,I22,I26)</f>
        <v>2536839</v>
      </c>
      <c r="J6" s="133">
        <f>I6*100/H6</f>
        <v>95.58037964811227</v>
      </c>
    </row>
    <row r="7" spans="1:10" s="99" customFormat="1" ht="21" customHeight="1" thickBot="1" x14ac:dyDescent="0.25">
      <c r="A7" s="74" t="s">
        <v>188</v>
      </c>
      <c r="B7" s="138">
        <f>SUM(B8:B10)</f>
        <v>2067160</v>
      </c>
      <c r="C7" s="138">
        <f>SUM(C8:C10)</f>
        <v>2073066</v>
      </c>
      <c r="D7" s="134">
        <f t="shared" ref="D7:D31" si="0">C7*100/B7</f>
        <v>100.28570599276301</v>
      </c>
      <c r="E7" s="138">
        <f>SUM(E8:E10)</f>
        <v>1970929</v>
      </c>
      <c r="F7" s="138">
        <f>SUM(F8:F10)</f>
        <v>2016679</v>
      </c>
      <c r="G7" s="134">
        <f t="shared" ref="G7:G31" si="1">F7*100/E7</f>
        <v>102.32124038968425</v>
      </c>
      <c r="H7" s="138">
        <f>SUM(H8:H10)</f>
        <v>475564</v>
      </c>
      <c r="I7" s="138">
        <f>SUM(I8:I10)</f>
        <v>507774</v>
      </c>
      <c r="J7" s="134">
        <f t="shared" ref="J7:J31" si="2">I7*100/H7</f>
        <v>106.77301057270945</v>
      </c>
    </row>
    <row r="8" spans="1:10" ht="26.25" thickTop="1" x14ac:dyDescent="0.2">
      <c r="A8" s="100" t="s">
        <v>167</v>
      </c>
      <c r="B8" s="130">
        <f>'Tabl. II (2)'!B9</f>
        <v>26014</v>
      </c>
      <c r="C8" s="130">
        <f>'Tabl. II (2)'!C9</f>
        <v>26026</v>
      </c>
      <c r="D8" s="135">
        <f t="shared" si="0"/>
        <v>100.04612900745752</v>
      </c>
      <c r="E8" s="130">
        <f>'Tabl. II (2)'!E9</f>
        <v>24796</v>
      </c>
      <c r="F8" s="130">
        <f>'Tabl. II (2)'!F9</f>
        <v>25046</v>
      </c>
      <c r="G8" s="135">
        <f t="shared" si="1"/>
        <v>101.00822713340861</v>
      </c>
      <c r="H8" s="130">
        <f>'Tabl. II (2)'!H9</f>
        <v>3641</v>
      </c>
      <c r="I8" s="130">
        <f>'Tabl. II (2)'!I9</f>
        <v>3526</v>
      </c>
      <c r="J8" s="135">
        <f t="shared" si="2"/>
        <v>96.841527053007411</v>
      </c>
    </row>
    <row r="9" spans="1:10" s="103" customFormat="1" ht="17.100000000000001" customHeight="1" x14ac:dyDescent="0.2">
      <c r="A9" s="101" t="s">
        <v>168</v>
      </c>
      <c r="B9" s="131">
        <f>'Tabl. II (2)'!B53</f>
        <v>298689</v>
      </c>
      <c r="C9" s="131">
        <f>'Tabl. II (2)'!C53</f>
        <v>288969</v>
      </c>
      <c r="D9" s="136">
        <f t="shared" si="0"/>
        <v>96.745779054468031</v>
      </c>
      <c r="E9" s="131">
        <f>'Tabl. II (2)'!E53</f>
        <v>291838</v>
      </c>
      <c r="F9" s="131">
        <f>'Tabl. II (2)'!F53</f>
        <v>282703</v>
      </c>
      <c r="G9" s="136">
        <f t="shared" si="1"/>
        <v>96.86983874615369</v>
      </c>
      <c r="H9" s="131">
        <f>'Tabl. II (2)'!H53</f>
        <v>48880</v>
      </c>
      <c r="I9" s="131">
        <f>'Tabl. II (2)'!I53</f>
        <v>47888</v>
      </c>
      <c r="J9" s="136">
        <f t="shared" si="2"/>
        <v>97.970540098199677</v>
      </c>
    </row>
    <row r="10" spans="1:10" s="103" customFormat="1" ht="17.100000000000001" customHeight="1" x14ac:dyDescent="0.2">
      <c r="A10" s="101" t="s">
        <v>169</v>
      </c>
      <c r="B10" s="131">
        <f>'Tabl. II (2)'!B135</f>
        <v>1742457</v>
      </c>
      <c r="C10" s="131">
        <f>'Tabl. II (2)'!C135</f>
        <v>1758071</v>
      </c>
      <c r="D10" s="136">
        <f t="shared" si="0"/>
        <v>100.89609097957654</v>
      </c>
      <c r="E10" s="131">
        <f>'Tabl. II (2)'!E135</f>
        <v>1654295</v>
      </c>
      <c r="F10" s="131">
        <f>'Tabl. II (2)'!F135</f>
        <v>1708930</v>
      </c>
      <c r="G10" s="136">
        <f t="shared" si="1"/>
        <v>103.3026153134719</v>
      </c>
      <c r="H10" s="131">
        <f>'Tabl. II (2)'!H135</f>
        <v>423043</v>
      </c>
      <c r="I10" s="131">
        <f>'Tabl. II (2)'!I135</f>
        <v>456360</v>
      </c>
      <c r="J10" s="136">
        <f t="shared" si="2"/>
        <v>107.87555874934699</v>
      </c>
    </row>
    <row r="11" spans="1:10" s="99" customFormat="1" ht="21.75" customHeight="1" thickBot="1" x14ac:dyDescent="0.25">
      <c r="A11" s="74" t="s">
        <v>170</v>
      </c>
      <c r="B11" s="138">
        <f>SUM(B12:B14)</f>
        <v>6909825</v>
      </c>
      <c r="C11" s="138">
        <f>SUM(C12:C14)</f>
        <v>6236911</v>
      </c>
      <c r="D11" s="134">
        <f t="shared" si="0"/>
        <v>90.261489979847539</v>
      </c>
      <c r="E11" s="138">
        <f>SUM(E12:E14)</f>
        <v>6355751</v>
      </c>
      <c r="F11" s="138">
        <f>SUM(F12:F14)</f>
        <v>6231971</v>
      </c>
      <c r="G11" s="134">
        <f t="shared" si="1"/>
        <v>98.052472477288674</v>
      </c>
      <c r="H11" s="138">
        <f>SUM(H12:H14)</f>
        <v>1533018</v>
      </c>
      <c r="I11" s="138">
        <f>SUM(I12:I14)</f>
        <v>1396699</v>
      </c>
      <c r="J11" s="134">
        <f t="shared" si="2"/>
        <v>91.107801734878521</v>
      </c>
    </row>
    <row r="12" spans="1:10" ht="27" customHeight="1" thickTop="1" x14ac:dyDescent="0.2">
      <c r="A12" s="100" t="s">
        <v>171</v>
      </c>
      <c r="B12" s="131">
        <f>'Tabl. II (2)'!B23</f>
        <v>30648</v>
      </c>
      <c r="C12" s="131">
        <f>'Tabl. II (2)'!C23</f>
        <v>31036</v>
      </c>
      <c r="D12" s="136">
        <f t="shared" si="0"/>
        <v>101.26598799269121</v>
      </c>
      <c r="E12" s="131">
        <f>'Tabl. II (2)'!E23</f>
        <v>27154</v>
      </c>
      <c r="F12" s="131">
        <f>'Tabl. II (2)'!F23</f>
        <v>27308</v>
      </c>
      <c r="G12" s="136">
        <f t="shared" si="1"/>
        <v>100.56713559696546</v>
      </c>
      <c r="H12" s="131">
        <f>'Tabl. II (2)'!H23</f>
        <v>8776</v>
      </c>
      <c r="I12" s="131">
        <f>'Tabl. II (2)'!I23</f>
        <v>10911</v>
      </c>
      <c r="J12" s="136">
        <f t="shared" si="2"/>
        <v>124.32771194165908</v>
      </c>
    </row>
    <row r="13" spans="1:10" s="103" customFormat="1" ht="17.100000000000001" customHeight="1" x14ac:dyDescent="0.2">
      <c r="A13" s="101" t="s">
        <v>172</v>
      </c>
      <c r="B13" s="131">
        <f>'Tabl. II (2)'!B67</f>
        <v>244433</v>
      </c>
      <c r="C13" s="131">
        <f>'Tabl. II (2)'!C67</f>
        <v>247770</v>
      </c>
      <c r="D13" s="136">
        <f t="shared" si="0"/>
        <v>101.36520027983129</v>
      </c>
      <c r="E13" s="131">
        <f>'Tabl. II (2)'!E67</f>
        <v>224163</v>
      </c>
      <c r="F13" s="131">
        <f>'Tabl. II (2)'!F67</f>
        <v>230287</v>
      </c>
      <c r="G13" s="136">
        <f t="shared" si="1"/>
        <v>102.73194059679787</v>
      </c>
      <c r="H13" s="131">
        <f>'Tabl. II (2)'!H67</f>
        <v>134969</v>
      </c>
      <c r="I13" s="131">
        <f>'Tabl. II (2)'!I67</f>
        <v>141890</v>
      </c>
      <c r="J13" s="136">
        <f t="shared" si="2"/>
        <v>105.1278441716246</v>
      </c>
    </row>
    <row r="14" spans="1:10" s="103" customFormat="1" ht="17.100000000000001" customHeight="1" x14ac:dyDescent="0.2">
      <c r="A14" s="101" t="s">
        <v>173</v>
      </c>
      <c r="B14" s="131">
        <f>'Tabl. II (2)'!B146</f>
        <v>6634744</v>
      </c>
      <c r="C14" s="131">
        <f>'Tabl. II (2)'!C146</f>
        <v>5958105</v>
      </c>
      <c r="D14" s="136">
        <f t="shared" si="0"/>
        <v>89.801580889933362</v>
      </c>
      <c r="E14" s="131">
        <f>'Tabl. II (2)'!E146</f>
        <v>6104434</v>
      </c>
      <c r="F14" s="131">
        <f>'Tabl. II (2)'!F146</f>
        <v>5974376</v>
      </c>
      <c r="G14" s="136">
        <f t="shared" si="1"/>
        <v>97.869450304483593</v>
      </c>
      <c r="H14" s="131">
        <f>'Tabl. II (2)'!H146</f>
        <v>1389273</v>
      </c>
      <c r="I14" s="131">
        <f>'Tabl. II (2)'!I146</f>
        <v>1243898</v>
      </c>
      <c r="J14" s="136">
        <f t="shared" si="2"/>
        <v>89.535893953168312</v>
      </c>
    </row>
    <row r="15" spans="1:10" s="99" customFormat="1" ht="24" customHeight="1" thickBot="1" x14ac:dyDescent="0.25">
      <c r="A15" s="74" t="s">
        <v>174</v>
      </c>
      <c r="B15" s="138">
        <f>B17</f>
        <v>1048470</v>
      </c>
      <c r="C15" s="138">
        <f>C17</f>
        <v>1043022</v>
      </c>
      <c r="D15" s="134">
        <f t="shared" si="0"/>
        <v>99.480385704884256</v>
      </c>
      <c r="E15" s="138">
        <f>E17</f>
        <v>1002657</v>
      </c>
      <c r="F15" s="138">
        <f>F17</f>
        <v>1023487</v>
      </c>
      <c r="G15" s="134">
        <f t="shared" si="1"/>
        <v>102.07748013528055</v>
      </c>
      <c r="H15" s="138">
        <f>H17</f>
        <v>207184</v>
      </c>
      <c r="I15" s="138">
        <f>I17</f>
        <v>209715</v>
      </c>
      <c r="J15" s="134">
        <f t="shared" si="2"/>
        <v>101.22161943007183</v>
      </c>
    </row>
    <row r="16" spans="1:10" ht="27" customHeight="1" thickTop="1" x14ac:dyDescent="0.2">
      <c r="A16" s="104" t="s">
        <v>175</v>
      </c>
      <c r="B16" s="132">
        <f>'Wybór sądu'!H217</f>
        <v>72352</v>
      </c>
      <c r="C16" s="132">
        <f>'Wybór sądu'!L217</f>
        <v>71480</v>
      </c>
      <c r="D16" s="137">
        <f t="shared" si="0"/>
        <v>98.79478107032287</v>
      </c>
      <c r="E16" s="132">
        <f>'Wybór sądu'!I217</f>
        <v>66608</v>
      </c>
      <c r="F16" s="132">
        <f>'Wybór sądu'!M217</f>
        <v>66111</v>
      </c>
      <c r="G16" s="137">
        <f t="shared" si="1"/>
        <v>99.253843382176314</v>
      </c>
      <c r="H16" s="132">
        <f>'Wybór sądu'!J217</f>
        <v>53333</v>
      </c>
      <c r="I16" s="132">
        <f>'Wybór sądu'!N217</f>
        <v>55038</v>
      </c>
      <c r="J16" s="137">
        <f t="shared" si="2"/>
        <v>103.19689498059363</v>
      </c>
    </row>
    <row r="17" spans="1:10" s="103" customFormat="1" ht="17.100000000000001" customHeight="1" x14ac:dyDescent="0.2">
      <c r="A17" s="105" t="s">
        <v>169</v>
      </c>
      <c r="B17" s="131">
        <f>'Tabl. II (2)'!B158</f>
        <v>1048470</v>
      </c>
      <c r="C17" s="131">
        <f>'Tabl. II (2)'!C158</f>
        <v>1043022</v>
      </c>
      <c r="D17" s="136">
        <f t="shared" si="0"/>
        <v>99.480385704884256</v>
      </c>
      <c r="E17" s="131">
        <f>'Tabl. II (2)'!E158</f>
        <v>1002657</v>
      </c>
      <c r="F17" s="131">
        <f>'Tabl. II (2)'!F158</f>
        <v>1023487</v>
      </c>
      <c r="G17" s="136">
        <f t="shared" si="1"/>
        <v>102.07748013528055</v>
      </c>
      <c r="H17" s="131">
        <f>'Tabl. II (2)'!H158</f>
        <v>207184</v>
      </c>
      <c r="I17" s="131">
        <f>'Tabl. II (2)'!I158</f>
        <v>209715</v>
      </c>
      <c r="J17" s="136">
        <f t="shared" si="2"/>
        <v>101.22161943007183</v>
      </c>
    </row>
    <row r="18" spans="1:10" s="98" customFormat="1" ht="25.5" customHeight="1" thickBot="1" x14ac:dyDescent="0.25">
      <c r="A18" s="74" t="s">
        <v>176</v>
      </c>
      <c r="B18" s="138">
        <f>SUM(B19:B21)</f>
        <v>90766</v>
      </c>
      <c r="C18" s="138">
        <f>SUM(C19:C21)</f>
        <v>98629</v>
      </c>
      <c r="D18" s="134">
        <f t="shared" si="0"/>
        <v>108.66293546041469</v>
      </c>
      <c r="E18" s="138">
        <f>SUM(E19:E21)</f>
        <v>87240</v>
      </c>
      <c r="F18" s="138">
        <f>SUM(F19:F21)</f>
        <v>92792</v>
      </c>
      <c r="G18" s="134">
        <f t="shared" si="1"/>
        <v>106.36405318661164</v>
      </c>
      <c r="H18" s="138">
        <f>SUM(H19:H21)</f>
        <v>46125</v>
      </c>
      <c r="I18" s="138">
        <f>SUM(I19:I21)</f>
        <v>49326</v>
      </c>
      <c r="J18" s="134">
        <f t="shared" si="2"/>
        <v>106.93983739837398</v>
      </c>
    </row>
    <row r="19" spans="1:10" ht="27" customHeight="1" thickTop="1" x14ac:dyDescent="0.2">
      <c r="A19" s="100" t="s">
        <v>167</v>
      </c>
      <c r="B19" s="131">
        <f>'Tabl. II (2)'!B30</f>
        <v>840</v>
      </c>
      <c r="C19" s="131">
        <f>'Tabl. II (2)'!C30</f>
        <v>787</v>
      </c>
      <c r="D19" s="136">
        <f t="shared" si="0"/>
        <v>93.69047619047619</v>
      </c>
      <c r="E19" s="131">
        <f>'Tabl. II (2)'!E30</f>
        <v>768</v>
      </c>
      <c r="F19" s="131">
        <f>'Tabl. II (2)'!F30</f>
        <v>725</v>
      </c>
      <c r="G19" s="136">
        <f t="shared" si="1"/>
        <v>94.401041666666671</v>
      </c>
      <c r="H19" s="131">
        <f>'Tabl. II (2)'!H30</f>
        <v>268</v>
      </c>
      <c r="I19" s="131">
        <f>'Tabl. II (2)'!I30</f>
        <v>292</v>
      </c>
      <c r="J19" s="136">
        <f t="shared" si="2"/>
        <v>108.95522388059702</v>
      </c>
    </row>
    <row r="20" spans="1:10" s="103" customFormat="1" ht="17.100000000000001" customHeight="1" x14ac:dyDescent="0.2">
      <c r="A20" s="101" t="s">
        <v>168</v>
      </c>
      <c r="B20" s="131">
        <f>'Tabl. II (2)'!B88</f>
        <v>12237</v>
      </c>
      <c r="C20" s="131">
        <f>'Tabl. II (2)'!C88</f>
        <v>12761</v>
      </c>
      <c r="D20" s="136">
        <f t="shared" si="0"/>
        <v>104.28209528479202</v>
      </c>
      <c r="E20" s="131">
        <f>'Tabl. II (2)'!E88</f>
        <v>10899</v>
      </c>
      <c r="F20" s="131">
        <f>'Tabl. II (2)'!F88</f>
        <v>11405</v>
      </c>
      <c r="G20" s="136">
        <f t="shared" si="1"/>
        <v>104.64262776401505</v>
      </c>
      <c r="H20" s="131">
        <f>'Tabl. II (2)'!H88</f>
        <v>4783</v>
      </c>
      <c r="I20" s="131">
        <f>'Tabl. II (2)'!I88</f>
        <v>5345</v>
      </c>
      <c r="J20" s="136">
        <f t="shared" si="2"/>
        <v>111.74994773154924</v>
      </c>
    </row>
    <row r="21" spans="1:10" s="103" customFormat="1" ht="17.100000000000001" customHeight="1" x14ac:dyDescent="0.2">
      <c r="A21" s="101" t="s">
        <v>173</v>
      </c>
      <c r="B21" s="131">
        <f>'Tabl. II (2)'!B180</f>
        <v>77689</v>
      </c>
      <c r="C21" s="131">
        <f>'Tabl. II (2)'!C180</f>
        <v>85081</v>
      </c>
      <c r="D21" s="136">
        <f t="shared" si="0"/>
        <v>109.51486053366628</v>
      </c>
      <c r="E21" s="131">
        <f>'Tabl. II (2)'!E180</f>
        <v>75573</v>
      </c>
      <c r="F21" s="131">
        <f>'Tabl. II (2)'!F180</f>
        <v>80662</v>
      </c>
      <c r="G21" s="136">
        <f t="shared" si="1"/>
        <v>106.73388644092466</v>
      </c>
      <c r="H21" s="131">
        <f>'Tabl. II (2)'!H180</f>
        <v>41074</v>
      </c>
      <c r="I21" s="131">
        <f>'Tabl. II (2)'!I180</f>
        <v>43689</v>
      </c>
      <c r="J21" s="136">
        <f t="shared" si="2"/>
        <v>106.36655791985197</v>
      </c>
    </row>
    <row r="22" spans="1:10" s="98" customFormat="1" ht="33" customHeight="1" thickBot="1" x14ac:dyDescent="0.25">
      <c r="A22" s="74" t="s">
        <v>177</v>
      </c>
      <c r="B22" s="138">
        <f>SUM(B23:B25)</f>
        <v>175985</v>
      </c>
      <c r="C22" s="138">
        <f>SUM(C23:C25)</f>
        <v>162659</v>
      </c>
      <c r="D22" s="134">
        <f t="shared" si="0"/>
        <v>92.427763729863344</v>
      </c>
      <c r="E22" s="138">
        <f>SUM(E23:E25)</f>
        <v>144412</v>
      </c>
      <c r="F22" s="138">
        <f>SUM(F23:F25)</f>
        <v>145865</v>
      </c>
      <c r="G22" s="134">
        <f t="shared" si="1"/>
        <v>101.0061490734842</v>
      </c>
      <c r="H22" s="138">
        <f>SUM(H23:H25)</f>
        <v>122354</v>
      </c>
      <c r="I22" s="138">
        <f>SUM(I23:I25)</f>
        <v>131530</v>
      </c>
      <c r="J22" s="134">
        <f t="shared" si="2"/>
        <v>107.49955048465927</v>
      </c>
    </row>
    <row r="23" spans="1:10" ht="26.25" thickTop="1" x14ac:dyDescent="0.2">
      <c r="A23" s="100" t="s">
        <v>167</v>
      </c>
      <c r="B23" s="131">
        <f>'Tabl. II (2)'!B37</f>
        <v>24830</v>
      </c>
      <c r="C23" s="131">
        <f>'Tabl. II (2)'!C37</f>
        <v>19641</v>
      </c>
      <c r="D23" s="136">
        <f t="shared" si="0"/>
        <v>79.101892871526374</v>
      </c>
      <c r="E23" s="131">
        <f>'Tabl. II (2)'!E37</f>
        <v>17376</v>
      </c>
      <c r="F23" s="131">
        <f>'Tabl. II (2)'!F37</f>
        <v>22130</v>
      </c>
      <c r="G23" s="136">
        <f t="shared" si="1"/>
        <v>127.35957642725599</v>
      </c>
      <c r="H23" s="131">
        <f>'Tabl. II (2)'!H37</f>
        <v>18719</v>
      </c>
      <c r="I23" s="131">
        <f>'Tabl. II (2)'!I37</f>
        <v>16804</v>
      </c>
      <c r="J23" s="136">
        <f t="shared" si="2"/>
        <v>89.769752657727437</v>
      </c>
    </row>
    <row r="24" spans="1:10" s="103" customFormat="1" ht="15" customHeight="1" x14ac:dyDescent="0.2">
      <c r="A24" s="101" t="s">
        <v>168</v>
      </c>
      <c r="B24" s="131">
        <f>'Tabl. II (2)'!B100</f>
        <v>124911</v>
      </c>
      <c r="C24" s="131">
        <f>'Tabl. II (2)'!C100</f>
        <v>114621</v>
      </c>
      <c r="D24" s="136">
        <f t="shared" si="0"/>
        <v>91.762134639863589</v>
      </c>
      <c r="E24" s="131">
        <f>'Tabl. II (2)'!E100</f>
        <v>105634</v>
      </c>
      <c r="F24" s="131">
        <f>'Tabl. II (2)'!F100</f>
        <v>98975</v>
      </c>
      <c r="G24" s="136">
        <f t="shared" si="1"/>
        <v>93.696158433837596</v>
      </c>
      <c r="H24" s="131">
        <f>'Tabl. II (2)'!H100</f>
        <v>84314</v>
      </c>
      <c r="I24" s="131">
        <f>'Tabl. II (2)'!I100</f>
        <v>91429</v>
      </c>
      <c r="J24" s="136">
        <f t="shared" si="2"/>
        <v>108.43869345541665</v>
      </c>
    </row>
    <row r="25" spans="1:10" s="103" customFormat="1" ht="15" customHeight="1" x14ac:dyDescent="0.2">
      <c r="A25" s="101" t="s">
        <v>169</v>
      </c>
      <c r="B25" s="131">
        <f>'Tabl. II (2)'!B186</f>
        <v>26244</v>
      </c>
      <c r="C25" s="131">
        <f>'Tabl. II (2)'!C186</f>
        <v>28397</v>
      </c>
      <c r="D25" s="136">
        <f t="shared" si="0"/>
        <v>108.20377991159884</v>
      </c>
      <c r="E25" s="131">
        <f>'Tabl. II (2)'!E186</f>
        <v>21402</v>
      </c>
      <c r="F25" s="131">
        <f>'Tabl. II (2)'!F186</f>
        <v>24760</v>
      </c>
      <c r="G25" s="136">
        <f t="shared" si="1"/>
        <v>115.69012241846556</v>
      </c>
      <c r="H25" s="131">
        <f>'Tabl. II (2)'!H186</f>
        <v>19321</v>
      </c>
      <c r="I25" s="131">
        <f>'Tabl. II (2)'!I186</f>
        <v>23297</v>
      </c>
      <c r="J25" s="136">
        <f t="shared" si="2"/>
        <v>120.57864499767093</v>
      </c>
    </row>
    <row r="26" spans="1:10" s="98" customFormat="1" ht="18.75" customHeight="1" thickBot="1" x14ac:dyDescent="0.25">
      <c r="A26" s="74" t="s">
        <v>178</v>
      </c>
      <c r="B26" s="138">
        <f>SUM(B27:B31)</f>
        <v>1243178</v>
      </c>
      <c r="C26" s="138">
        <f>SUM(C27:C31)</f>
        <v>1216843</v>
      </c>
      <c r="D26" s="134">
        <f t="shared" si="0"/>
        <v>97.881638832090019</v>
      </c>
      <c r="E26" s="138">
        <f>SUM(E27:E31)</f>
        <v>1156186</v>
      </c>
      <c r="F26" s="138">
        <f>SUM(F27:F31)</f>
        <v>1213489</v>
      </c>
      <c r="G26" s="134">
        <f t="shared" si="1"/>
        <v>104.95620946802677</v>
      </c>
      <c r="H26" s="138">
        <f>SUM(H27:H31)</f>
        <v>269897</v>
      </c>
      <c r="I26" s="138">
        <f>SUM(I27:I31)</f>
        <v>241795</v>
      </c>
      <c r="J26" s="134">
        <f t="shared" si="2"/>
        <v>89.587879820820532</v>
      </c>
    </row>
    <row r="27" spans="1:10" s="103" customFormat="1" ht="28.5" customHeight="1" thickTop="1" x14ac:dyDescent="0.2">
      <c r="A27" s="104" t="s">
        <v>167</v>
      </c>
      <c r="B27" s="131">
        <f>'Tabl. II (2)'!B45</f>
        <v>7878</v>
      </c>
      <c r="C27" s="131">
        <f>'Tabl. II (2)'!C45</f>
        <v>11654</v>
      </c>
      <c r="D27" s="136">
        <f t="shared" si="0"/>
        <v>147.93094694084792</v>
      </c>
      <c r="E27" s="131">
        <f>'Tabl. II (2)'!E45</f>
        <v>6615</v>
      </c>
      <c r="F27" s="131">
        <f>'Tabl. II (2)'!F45</f>
        <v>8204</v>
      </c>
      <c r="G27" s="136">
        <f t="shared" si="1"/>
        <v>124.02116402116403</v>
      </c>
      <c r="H27" s="131">
        <f>'Tabl. II (2)'!H45</f>
        <v>2577</v>
      </c>
      <c r="I27" s="131">
        <f>'Tabl. II (2)'!I45</f>
        <v>6347</v>
      </c>
      <c r="J27" s="136">
        <f t="shared" si="2"/>
        <v>246.29414047341871</v>
      </c>
    </row>
    <row r="28" spans="1:10" s="103" customFormat="1" ht="15" customHeight="1" x14ac:dyDescent="0.2">
      <c r="A28" s="105" t="s">
        <v>168</v>
      </c>
      <c r="B28" s="131">
        <f>'Tabl. II (2)'!B111</f>
        <v>46117</v>
      </c>
      <c r="C28" s="131">
        <f>'Tabl. II (2)'!C111</f>
        <v>45331</v>
      </c>
      <c r="D28" s="136">
        <f t="shared" si="0"/>
        <v>98.295639352082745</v>
      </c>
      <c r="E28" s="131">
        <f>'Tabl. II (2)'!E111</f>
        <v>44414</v>
      </c>
      <c r="F28" s="131">
        <f>'Tabl. II (2)'!F111</f>
        <v>41866</v>
      </c>
      <c r="G28" s="136">
        <f t="shared" si="1"/>
        <v>94.263070203089114</v>
      </c>
      <c r="H28" s="131">
        <f>'Tabl. II (2)'!H111</f>
        <v>19815</v>
      </c>
      <c r="I28" s="131">
        <f>'Tabl. II (2)'!I111</f>
        <v>22544</v>
      </c>
      <c r="J28" s="136">
        <f t="shared" si="2"/>
        <v>113.77239465051728</v>
      </c>
    </row>
    <row r="29" spans="1:10" s="103" customFormat="1" ht="15" customHeight="1" x14ac:dyDescent="0.2">
      <c r="A29" s="101" t="s">
        <v>173</v>
      </c>
      <c r="B29" s="131">
        <f>'Tabl. II (2)'!B190</f>
        <v>1155617</v>
      </c>
      <c r="C29" s="131">
        <f>'Tabl. II (2)'!C190</f>
        <v>1156320</v>
      </c>
      <c r="D29" s="136">
        <f t="shared" si="0"/>
        <v>100.06083330376759</v>
      </c>
      <c r="E29" s="131">
        <f>'Tabl. II (2)'!E190</f>
        <v>1093175</v>
      </c>
      <c r="F29" s="131">
        <f>'Tabl. II (2)'!F190</f>
        <v>1132921</v>
      </c>
      <c r="G29" s="136">
        <f t="shared" si="1"/>
        <v>103.6358314085119</v>
      </c>
      <c r="H29" s="131">
        <f>'Tabl. II (2)'!H190</f>
        <v>215832</v>
      </c>
      <c r="I29" s="131">
        <f>'Tabl. II (2)'!I190</f>
        <v>209019</v>
      </c>
      <c r="J29" s="136">
        <f t="shared" si="2"/>
        <v>96.843378183031248</v>
      </c>
    </row>
    <row r="30" spans="1:10" ht="32.25" customHeight="1" x14ac:dyDescent="0.2">
      <c r="A30" s="106" t="s">
        <v>179</v>
      </c>
      <c r="B30" s="131">
        <f>'Tabl. II (2)'!B124</f>
        <v>33459</v>
      </c>
      <c r="C30" s="131">
        <f>'Tabl. II (2)'!C124</f>
        <v>3399</v>
      </c>
      <c r="D30" s="136">
        <f t="shared" si="0"/>
        <v>10.158701694611315</v>
      </c>
      <c r="E30" s="131">
        <f>'Tabl. II (2)'!E124</f>
        <v>11876</v>
      </c>
      <c r="F30" s="131">
        <f>'Tabl. II (2)'!F124</f>
        <v>30379</v>
      </c>
      <c r="G30" s="136">
        <f t="shared" si="1"/>
        <v>255.80161670596161</v>
      </c>
      <c r="H30" s="131">
        <f>'Tabl. II (2)'!H124</f>
        <v>31639</v>
      </c>
      <c r="I30" s="131">
        <f>'Tabl. II (2)'!I124</f>
        <v>3822</v>
      </c>
      <c r="J30" s="136">
        <f t="shared" si="2"/>
        <v>12.080027813774139</v>
      </c>
    </row>
    <row r="31" spans="1:10" s="98" customFormat="1" ht="37.5" customHeight="1" x14ac:dyDescent="0.2">
      <c r="A31" s="107" t="s">
        <v>180</v>
      </c>
      <c r="B31" s="130">
        <f>'Tabl. II (2)'!B133</f>
        <v>107</v>
      </c>
      <c r="C31" s="130">
        <f>'Tabl. II (2)'!C133</f>
        <v>139</v>
      </c>
      <c r="D31" s="135">
        <f t="shared" si="0"/>
        <v>129.90654205607476</v>
      </c>
      <c r="E31" s="130">
        <f>'Tabl. II (2)'!E133</f>
        <v>106</v>
      </c>
      <c r="F31" s="130">
        <f>'Tabl. II (2)'!F133</f>
        <v>119</v>
      </c>
      <c r="G31" s="135">
        <f t="shared" si="1"/>
        <v>112.26415094339623</v>
      </c>
      <c r="H31" s="130">
        <f>'Tabl. II (2)'!H133</f>
        <v>34</v>
      </c>
      <c r="I31" s="130">
        <f>'Tabl. II (2)'!I133</f>
        <v>63</v>
      </c>
      <c r="J31" s="135">
        <f t="shared" si="2"/>
        <v>185.29411764705881</v>
      </c>
    </row>
    <row r="32" spans="1:10" ht="7.5" customHeight="1" x14ac:dyDescent="0.2">
      <c r="A32" s="100"/>
      <c r="B32" s="100"/>
      <c r="C32" s="102"/>
      <c r="D32" s="102"/>
      <c r="E32" s="102"/>
      <c r="F32" s="102"/>
      <c r="G32" s="102"/>
      <c r="H32" s="102"/>
      <c r="I32" s="102"/>
    </row>
    <row r="33" spans="1:10" ht="17.25" customHeight="1" x14ac:dyDescent="0.2">
      <c r="A33" s="97" t="s">
        <v>181</v>
      </c>
      <c r="C33" s="102"/>
      <c r="D33" s="102"/>
      <c r="E33" s="102"/>
      <c r="F33" s="102"/>
      <c r="G33" s="102"/>
      <c r="H33" s="102"/>
      <c r="I33" s="102"/>
    </row>
    <row r="34" spans="1:10" ht="17.25" customHeight="1" x14ac:dyDescent="0.2">
      <c r="A34" s="97" t="s">
        <v>182</v>
      </c>
      <c r="C34" s="102"/>
      <c r="D34" s="102"/>
      <c r="E34" s="102"/>
      <c r="F34" s="102"/>
      <c r="G34" s="102"/>
      <c r="H34" s="102"/>
      <c r="I34" s="102"/>
    </row>
    <row r="35" spans="1:10" ht="30" customHeight="1" x14ac:dyDescent="0.2">
      <c r="A35" s="174" t="s">
        <v>183</v>
      </c>
      <c r="B35" s="175"/>
      <c r="C35" s="175"/>
      <c r="D35" s="175"/>
      <c r="E35" s="175"/>
      <c r="F35" s="175"/>
      <c r="G35" s="175"/>
      <c r="H35" s="175"/>
      <c r="I35" s="175"/>
    </row>
    <row r="36" spans="1:10" s="108" customFormat="1" ht="12" x14ac:dyDescent="0.2">
      <c r="A36" s="176" t="s">
        <v>184</v>
      </c>
      <c r="B36" s="178" t="s">
        <v>7</v>
      </c>
      <c r="C36" s="179"/>
      <c r="D36" s="179"/>
      <c r="E36" s="179" t="s">
        <v>8</v>
      </c>
      <c r="F36" s="179"/>
      <c r="G36" s="179"/>
      <c r="H36" s="179" t="s">
        <v>9</v>
      </c>
      <c r="I36" s="179"/>
      <c r="J36" s="179"/>
    </row>
    <row r="37" spans="1:10" s="108" customFormat="1" x14ac:dyDescent="0.2">
      <c r="A37" s="177"/>
      <c r="B37" s="155" t="s">
        <v>436</v>
      </c>
      <c r="C37" s="180" t="s">
        <v>437</v>
      </c>
      <c r="D37" s="180"/>
      <c r="E37" s="155" t="s">
        <v>436</v>
      </c>
      <c r="F37" s="180" t="s">
        <v>438</v>
      </c>
      <c r="G37" s="180"/>
      <c r="H37" s="155" t="s">
        <v>436</v>
      </c>
      <c r="I37" s="180" t="s">
        <v>438</v>
      </c>
      <c r="J37" s="180"/>
    </row>
    <row r="38" spans="1:10" ht="13.5" customHeight="1" x14ac:dyDescent="0.2">
      <c r="A38" s="177"/>
      <c r="B38" s="179" t="s">
        <v>10</v>
      </c>
      <c r="C38" s="179"/>
      <c r="D38" s="156" t="s">
        <v>410</v>
      </c>
      <c r="E38" s="179" t="s">
        <v>10</v>
      </c>
      <c r="F38" s="179"/>
      <c r="G38" s="156" t="s">
        <v>410</v>
      </c>
      <c r="H38" s="179" t="s">
        <v>10</v>
      </c>
      <c r="I38" s="179"/>
      <c r="J38" s="156" t="s">
        <v>410</v>
      </c>
    </row>
    <row r="39" spans="1:10" ht="3.75" customHeight="1" x14ac:dyDescent="0.2">
      <c r="A39" s="96"/>
      <c r="B39" s="96"/>
      <c r="C39" s="96"/>
      <c r="D39" s="96"/>
      <c r="E39" s="96"/>
      <c r="F39" s="96"/>
      <c r="G39" s="96"/>
      <c r="H39" s="96"/>
    </row>
    <row r="40" spans="1:10" ht="40.5" customHeight="1" x14ac:dyDescent="0.2">
      <c r="A40" s="109" t="s">
        <v>185</v>
      </c>
      <c r="B40" s="110">
        <f>SUM(B41:B43)</f>
        <v>2259202</v>
      </c>
      <c r="C40" s="110">
        <f>SUM(C41:C43)</f>
        <v>1418674</v>
      </c>
      <c r="D40" s="139">
        <f t="shared" ref="D40:D43" si="3">C40*100/B40</f>
        <v>62.795358715156944</v>
      </c>
      <c r="E40" s="110">
        <f>SUM(E41:E43)</f>
        <v>1844138</v>
      </c>
      <c r="F40" s="110">
        <f>SUM(F41:F43)</f>
        <v>1613355</v>
      </c>
      <c r="G40" s="139">
        <f t="shared" ref="G40:G43" si="4">F40*100/E40</f>
        <v>87.485589473238988</v>
      </c>
      <c r="H40" s="110">
        <f>SUM(H41:H43)</f>
        <v>494872</v>
      </c>
      <c r="I40" s="110">
        <f>SUM(I41:I43)</f>
        <v>143084</v>
      </c>
      <c r="J40" s="139">
        <f t="shared" ref="J40:J43" si="5">I40*100/H40</f>
        <v>28.913335165456925</v>
      </c>
    </row>
    <row r="41" spans="1:10" ht="18.75" customHeight="1" x14ac:dyDescent="0.2">
      <c r="A41" s="111" t="s">
        <v>170</v>
      </c>
      <c r="B41" s="26">
        <f>'Wybór sądu'!H159</f>
        <v>2014719</v>
      </c>
      <c r="C41" s="26">
        <f>'Wybór sądu'!L159</f>
        <v>1181019</v>
      </c>
      <c r="D41" s="20">
        <f t="shared" si="3"/>
        <v>58.619539499056692</v>
      </c>
      <c r="E41" s="26">
        <f>'Wybór sądu'!I159</f>
        <v>1642391</v>
      </c>
      <c r="F41" s="26">
        <f>'Wybór sądu'!M159</f>
        <v>1349533</v>
      </c>
      <c r="G41" s="20">
        <f t="shared" si="4"/>
        <v>82.168801460797098</v>
      </c>
      <c r="H41" s="26">
        <f>'Wybór sądu'!J159</f>
        <v>445288</v>
      </c>
      <c r="I41" s="26">
        <f>'Wybór sądu'!N159</f>
        <v>123912</v>
      </c>
      <c r="J41" s="20">
        <f t="shared" si="5"/>
        <v>27.827383625878085</v>
      </c>
    </row>
    <row r="42" spans="1:10" ht="14.1" customHeight="1" x14ac:dyDescent="0.2">
      <c r="A42" s="112" t="s">
        <v>176</v>
      </c>
      <c r="B42" s="95">
        <f>'Wybór sądu'!H189</f>
        <v>245</v>
      </c>
      <c r="C42" s="95">
        <f>'Wybór sądu'!L189</f>
        <v>170</v>
      </c>
      <c r="D42" s="140">
        <f t="shared" si="3"/>
        <v>69.387755102040813</v>
      </c>
      <c r="E42" s="95">
        <f>'Wybór sądu'!I189</f>
        <v>168</v>
      </c>
      <c r="F42" s="95">
        <f>'Wybór sądu'!M189</f>
        <v>221</v>
      </c>
      <c r="G42" s="140">
        <f t="shared" si="4"/>
        <v>131.54761904761904</v>
      </c>
      <c r="H42" s="95">
        <f>'Wybór sądu'!J189</f>
        <v>83</v>
      </c>
      <c r="I42" s="95">
        <f>'Wybór sądu'!N189</f>
        <v>21</v>
      </c>
      <c r="J42" s="140">
        <f t="shared" si="5"/>
        <v>25.301204819277107</v>
      </c>
    </row>
    <row r="43" spans="1:10" ht="14.1" customHeight="1" x14ac:dyDescent="0.2">
      <c r="A43" s="112" t="s">
        <v>186</v>
      </c>
      <c r="B43" s="95">
        <f>'Wybór sądu'!H200</f>
        <v>244238</v>
      </c>
      <c r="C43" s="95">
        <f>'Wybór sądu'!L200</f>
        <v>237485</v>
      </c>
      <c r="D43" s="140">
        <f t="shared" si="3"/>
        <v>97.235073985211145</v>
      </c>
      <c r="E43" s="95">
        <f>'Wybór sądu'!I200</f>
        <v>201579</v>
      </c>
      <c r="F43" s="95">
        <f>'Wybór sądu'!M200</f>
        <v>263601</v>
      </c>
      <c r="G43" s="140">
        <f t="shared" si="4"/>
        <v>130.76808596133526</v>
      </c>
      <c r="H43" s="95">
        <f>'Wybór sądu'!J200</f>
        <v>49501</v>
      </c>
      <c r="I43" s="95">
        <f>'Wybór sądu'!N200</f>
        <v>19151</v>
      </c>
      <c r="J43" s="140">
        <f t="shared" si="5"/>
        <v>38.688107310963417</v>
      </c>
    </row>
    <row r="44" spans="1:10" ht="9.75" customHeight="1" x14ac:dyDescent="0.2">
      <c r="A44" s="96"/>
      <c r="B44" s="96"/>
      <c r="C44" s="96"/>
      <c r="D44" s="96"/>
      <c r="E44" s="96"/>
      <c r="F44" s="96"/>
      <c r="G44" s="96"/>
      <c r="H44" s="96"/>
      <c r="I44" s="96"/>
    </row>
    <row r="45" spans="1:10" ht="9" customHeight="1" x14ac:dyDescent="0.2">
      <c r="A45" s="96"/>
      <c r="B45" s="96"/>
      <c r="C45" s="96"/>
      <c r="D45" s="96"/>
      <c r="E45" s="96"/>
      <c r="F45" s="96"/>
      <c r="G45" s="96"/>
      <c r="H45" s="96"/>
      <c r="I45" s="96"/>
    </row>
    <row r="46" spans="1:10" x14ac:dyDescent="0.2">
      <c r="A46" s="97" t="s">
        <v>187</v>
      </c>
      <c r="C46" s="102"/>
      <c r="D46" s="102"/>
      <c r="E46" s="102"/>
      <c r="F46" s="102"/>
      <c r="G46" s="102"/>
      <c r="H46" s="102"/>
      <c r="I46" s="102"/>
    </row>
    <row r="47" spans="1:10" ht="6" customHeight="1" x14ac:dyDescent="0.2">
      <c r="A47" s="61"/>
      <c r="B47" s="61"/>
      <c r="C47" s="102"/>
      <c r="D47" s="102"/>
      <c r="E47" s="102"/>
      <c r="F47" s="102"/>
      <c r="G47" s="102"/>
      <c r="H47" s="102"/>
      <c r="I47" s="102"/>
    </row>
    <row r="48" spans="1:10" ht="43.5" customHeight="1" x14ac:dyDescent="0.2">
      <c r="A48" s="171" t="s">
        <v>159</v>
      </c>
      <c r="B48" s="171"/>
      <c r="C48" s="172"/>
      <c r="D48" s="151"/>
      <c r="E48" s="151"/>
      <c r="F48" s="173" t="s">
        <v>160</v>
      </c>
      <c r="G48" s="173"/>
      <c r="H48" s="173"/>
      <c r="I48" s="173"/>
    </row>
    <row r="49" spans="1:10" ht="12.75" customHeight="1" x14ac:dyDescent="0.2">
      <c r="A49" s="100"/>
      <c r="B49" s="100"/>
      <c r="C49" s="113"/>
      <c r="D49" s="113"/>
      <c r="E49" s="113"/>
      <c r="F49" s="113"/>
      <c r="G49" s="113"/>
      <c r="H49" s="113"/>
      <c r="I49" s="113"/>
    </row>
    <row r="50" spans="1:10" x14ac:dyDescent="0.2">
      <c r="A50" s="100"/>
      <c r="B50" s="100"/>
      <c r="C50" s="113"/>
      <c r="D50" s="113"/>
      <c r="E50" s="113"/>
      <c r="F50" s="113"/>
      <c r="G50" s="113"/>
      <c r="H50" s="113"/>
    </row>
    <row r="51" spans="1:10" x14ac:dyDescent="0.2">
      <c r="A51" s="100"/>
      <c r="C51" s="64"/>
      <c r="D51" s="64"/>
      <c r="E51" s="64"/>
      <c r="F51" s="64"/>
      <c r="G51" s="64"/>
      <c r="I51" s="64"/>
      <c r="J51" s="64"/>
    </row>
    <row r="52" spans="1:10" x14ac:dyDescent="0.2">
      <c r="A52" s="100"/>
      <c r="B52" s="100"/>
      <c r="C52" s="113"/>
      <c r="D52" s="102"/>
      <c r="E52" s="102"/>
      <c r="F52" s="102"/>
      <c r="G52" s="113"/>
      <c r="H52" s="113"/>
      <c r="I52" s="113"/>
    </row>
    <row r="53" spans="1:10" x14ac:dyDescent="0.2">
      <c r="A53" s="100"/>
      <c r="B53" s="100"/>
      <c r="C53" s="113"/>
      <c r="D53" s="102"/>
      <c r="E53" s="113"/>
      <c r="F53" s="113"/>
      <c r="G53" s="113"/>
      <c r="H53" s="113"/>
      <c r="I53" s="113"/>
    </row>
    <row r="54" spans="1:10" x14ac:dyDescent="0.2">
      <c r="A54" s="100"/>
      <c r="B54" s="100"/>
      <c r="C54" s="113"/>
      <c r="D54" s="113"/>
      <c r="E54" s="113"/>
      <c r="F54" s="113"/>
      <c r="G54" s="113"/>
      <c r="H54" s="113"/>
      <c r="I54" s="113"/>
    </row>
    <row r="55" spans="1:10" x14ac:dyDescent="0.2">
      <c r="A55" s="100"/>
      <c r="B55" s="100"/>
      <c r="C55" s="113"/>
      <c r="D55" s="113"/>
      <c r="E55" s="113"/>
      <c r="F55" s="113"/>
      <c r="G55" s="113"/>
      <c r="H55" s="113"/>
      <c r="I55" s="113"/>
    </row>
    <row r="56" spans="1:10" x14ac:dyDescent="0.2">
      <c r="A56" s="100"/>
      <c r="B56" s="100"/>
      <c r="C56" s="100"/>
      <c r="D56" s="100"/>
      <c r="E56" s="100"/>
      <c r="F56" s="100"/>
      <c r="G56" s="100"/>
      <c r="H56" s="100"/>
      <c r="I56" s="100"/>
    </row>
    <row r="57" spans="1:10" x14ac:dyDescent="0.2">
      <c r="A57" s="100"/>
      <c r="B57" s="100"/>
      <c r="C57" s="100"/>
      <c r="D57" s="100"/>
      <c r="E57" s="100"/>
      <c r="F57" s="100"/>
      <c r="G57" s="100"/>
      <c r="H57" s="100"/>
      <c r="I57" s="100"/>
    </row>
    <row r="58" spans="1:10" x14ac:dyDescent="0.2">
      <c r="A58" s="100"/>
      <c r="B58" s="100"/>
      <c r="C58" s="100"/>
      <c r="D58" s="100"/>
      <c r="E58" s="100"/>
      <c r="F58" s="100"/>
      <c r="G58" s="100"/>
      <c r="H58" s="100"/>
      <c r="I58" s="100"/>
    </row>
    <row r="59" spans="1:10" x14ac:dyDescent="0.2">
      <c r="A59" s="100"/>
      <c r="B59" s="100"/>
      <c r="C59" s="100"/>
      <c r="D59" s="100"/>
      <c r="E59" s="100"/>
      <c r="F59" s="100"/>
      <c r="G59" s="100"/>
      <c r="H59" s="100"/>
      <c r="I59" s="100"/>
    </row>
    <row r="60" spans="1:10" x14ac:dyDescent="0.2">
      <c r="A60" s="100"/>
      <c r="B60" s="100"/>
      <c r="C60" s="100"/>
      <c r="D60" s="100"/>
      <c r="E60" s="100"/>
      <c r="F60" s="100"/>
      <c r="G60" s="100"/>
      <c r="H60" s="100"/>
      <c r="I60" s="100"/>
    </row>
    <row r="61" spans="1:10" x14ac:dyDescent="0.2">
      <c r="A61" s="100"/>
      <c r="B61" s="100"/>
      <c r="C61" s="100"/>
      <c r="D61" s="100"/>
      <c r="E61" s="100"/>
      <c r="F61" s="100"/>
      <c r="G61" s="100"/>
      <c r="H61" s="100"/>
      <c r="I61" s="100"/>
    </row>
    <row r="62" spans="1:10" x14ac:dyDescent="0.2">
      <c r="A62" s="100"/>
      <c r="B62" s="100"/>
      <c r="C62" s="100"/>
      <c r="D62" s="100"/>
      <c r="E62" s="100"/>
      <c r="F62" s="100"/>
      <c r="G62" s="100"/>
      <c r="H62" s="100"/>
      <c r="I62" s="100"/>
    </row>
    <row r="63" spans="1:10" x14ac:dyDescent="0.2">
      <c r="A63" s="100"/>
      <c r="B63" s="100"/>
      <c r="C63" s="100"/>
      <c r="D63" s="100"/>
      <c r="E63" s="100"/>
      <c r="F63" s="100"/>
      <c r="G63" s="100"/>
      <c r="H63" s="100"/>
      <c r="I63" s="100"/>
    </row>
    <row r="64" spans="1:10" ht="6" customHeight="1" x14ac:dyDescent="0.2">
      <c r="A64" s="100"/>
      <c r="B64" s="100"/>
      <c r="C64" s="100"/>
      <c r="D64" s="100"/>
      <c r="E64" s="100"/>
      <c r="F64" s="100"/>
      <c r="G64" s="100"/>
      <c r="H64" s="100"/>
      <c r="I64" s="100"/>
    </row>
    <row r="65" spans="1:9" x14ac:dyDescent="0.2">
      <c r="A65" s="100"/>
      <c r="B65" s="100"/>
      <c r="C65" s="100"/>
      <c r="D65" s="100"/>
      <c r="E65" s="100"/>
      <c r="F65" s="100"/>
      <c r="G65" s="100"/>
      <c r="H65" s="100"/>
      <c r="I65" s="100"/>
    </row>
    <row r="66" spans="1:9" x14ac:dyDescent="0.2">
      <c r="A66" s="100"/>
      <c r="B66" s="100"/>
      <c r="C66" s="100"/>
      <c r="D66" s="100"/>
      <c r="E66" s="100"/>
      <c r="F66" s="100"/>
      <c r="G66" s="100"/>
      <c r="H66" s="100"/>
      <c r="I66" s="100"/>
    </row>
    <row r="67" spans="1:9" x14ac:dyDescent="0.2">
      <c r="A67" s="100"/>
      <c r="B67" s="100"/>
      <c r="C67" s="100"/>
      <c r="D67" s="100"/>
      <c r="E67" s="100"/>
      <c r="F67" s="100"/>
      <c r="G67" s="100"/>
      <c r="H67" s="100"/>
      <c r="I67" s="100"/>
    </row>
    <row r="68" spans="1:9" x14ac:dyDescent="0.2">
      <c r="A68" s="100"/>
      <c r="B68" s="100"/>
      <c r="C68" s="100"/>
      <c r="D68" s="100"/>
      <c r="E68" s="100"/>
      <c r="F68" s="100"/>
      <c r="G68" s="100"/>
      <c r="H68" s="100"/>
      <c r="I68" s="100"/>
    </row>
    <row r="69" spans="1:9" x14ac:dyDescent="0.2">
      <c r="A69" s="100"/>
      <c r="B69" s="100"/>
      <c r="C69" s="100"/>
      <c r="D69" s="100"/>
      <c r="E69" s="100"/>
      <c r="F69" s="100"/>
      <c r="G69" s="100"/>
      <c r="H69" s="100"/>
      <c r="I69" s="100"/>
    </row>
    <row r="70" spans="1:9" x14ac:dyDescent="0.2">
      <c r="A70" s="100"/>
      <c r="B70" s="100"/>
      <c r="C70" s="100"/>
      <c r="D70" s="100"/>
      <c r="E70" s="100"/>
      <c r="F70" s="100"/>
      <c r="G70" s="100"/>
      <c r="H70" s="100"/>
      <c r="I70" s="100"/>
    </row>
    <row r="71" spans="1:9" x14ac:dyDescent="0.2">
      <c r="A71" s="100"/>
      <c r="B71" s="100"/>
      <c r="C71" s="100"/>
      <c r="D71" s="100"/>
      <c r="E71" s="100"/>
      <c r="F71" s="100"/>
      <c r="G71" s="100"/>
      <c r="H71" s="100"/>
      <c r="I71" s="100"/>
    </row>
    <row r="72" spans="1:9" x14ac:dyDescent="0.2">
      <c r="A72" s="100"/>
      <c r="B72" s="100"/>
      <c r="C72" s="100"/>
      <c r="D72" s="100"/>
      <c r="E72" s="100"/>
      <c r="F72" s="100"/>
      <c r="G72" s="100"/>
      <c r="H72" s="100"/>
      <c r="I72" s="100"/>
    </row>
    <row r="73" spans="1:9" x14ac:dyDescent="0.2">
      <c r="A73" s="100"/>
      <c r="B73" s="100"/>
      <c r="C73" s="100"/>
      <c r="D73" s="100"/>
      <c r="E73" s="100"/>
      <c r="F73" s="100"/>
      <c r="G73" s="100"/>
      <c r="H73" s="100"/>
      <c r="I73" s="100"/>
    </row>
    <row r="74" spans="1:9" x14ac:dyDescent="0.2">
      <c r="A74" s="100"/>
      <c r="B74" s="100"/>
      <c r="C74" s="100"/>
      <c r="D74" s="100"/>
      <c r="E74" s="100"/>
      <c r="F74" s="100"/>
      <c r="G74" s="100"/>
      <c r="H74" s="100"/>
      <c r="I74" s="100"/>
    </row>
    <row r="75" spans="1:9" x14ac:dyDescent="0.2">
      <c r="A75" s="100"/>
      <c r="B75" s="100"/>
      <c r="C75" s="100"/>
      <c r="D75" s="100"/>
      <c r="E75" s="100"/>
      <c r="F75" s="100"/>
      <c r="G75" s="100"/>
      <c r="H75" s="100"/>
      <c r="I75" s="100"/>
    </row>
    <row r="76" spans="1:9" x14ac:dyDescent="0.2">
      <c r="A76" s="100"/>
      <c r="B76" s="100"/>
      <c r="C76" s="100"/>
      <c r="D76" s="100"/>
      <c r="E76" s="100"/>
      <c r="F76" s="100"/>
      <c r="G76" s="100"/>
      <c r="H76" s="100"/>
      <c r="I76" s="100"/>
    </row>
    <row r="77" spans="1:9" x14ac:dyDescent="0.2">
      <c r="A77" s="100"/>
      <c r="B77" s="100"/>
      <c r="C77" s="100"/>
      <c r="D77" s="100"/>
      <c r="E77" s="100"/>
      <c r="F77" s="100"/>
      <c r="G77" s="100"/>
      <c r="H77" s="100"/>
      <c r="I77" s="100"/>
    </row>
    <row r="78" spans="1:9" x14ac:dyDescent="0.2">
      <c r="A78" s="100"/>
      <c r="B78" s="100"/>
      <c r="C78" s="100"/>
      <c r="D78" s="100"/>
      <c r="E78" s="100"/>
      <c r="F78" s="100"/>
      <c r="G78" s="100"/>
      <c r="H78" s="100"/>
      <c r="I78" s="100"/>
    </row>
    <row r="79" spans="1:9" x14ac:dyDescent="0.2">
      <c r="A79" s="100"/>
      <c r="B79" s="100"/>
      <c r="C79" s="100"/>
      <c r="D79" s="100"/>
      <c r="E79" s="100"/>
      <c r="F79" s="100"/>
      <c r="G79" s="100"/>
      <c r="H79" s="100"/>
      <c r="I79" s="100"/>
    </row>
    <row r="80" spans="1:9" x14ac:dyDescent="0.2">
      <c r="A80" s="100"/>
      <c r="B80" s="100"/>
      <c r="C80" s="100"/>
      <c r="D80" s="100"/>
      <c r="E80" s="100"/>
      <c r="F80" s="100"/>
      <c r="G80" s="100"/>
      <c r="H80" s="100"/>
      <c r="I80" s="100"/>
    </row>
    <row r="81" spans="1:9" x14ac:dyDescent="0.2">
      <c r="A81" s="100"/>
      <c r="B81" s="100"/>
      <c r="C81" s="100"/>
      <c r="D81" s="100"/>
      <c r="E81" s="100"/>
      <c r="F81" s="100"/>
      <c r="G81" s="100"/>
      <c r="H81" s="100"/>
      <c r="I81" s="100"/>
    </row>
    <row r="82" spans="1:9" x14ac:dyDescent="0.2">
      <c r="A82" s="100"/>
      <c r="B82" s="100"/>
      <c r="C82" s="100"/>
      <c r="D82" s="100"/>
      <c r="E82" s="100"/>
      <c r="F82" s="100"/>
      <c r="G82" s="100"/>
      <c r="H82" s="100"/>
      <c r="I82" s="100"/>
    </row>
    <row r="83" spans="1:9" x14ac:dyDescent="0.2">
      <c r="A83" s="100"/>
      <c r="B83" s="100"/>
      <c r="C83" s="100"/>
      <c r="D83" s="100"/>
      <c r="E83" s="100"/>
      <c r="F83" s="100"/>
      <c r="G83" s="100"/>
      <c r="H83" s="100"/>
      <c r="I83" s="100"/>
    </row>
    <row r="84" spans="1:9" x14ac:dyDescent="0.2">
      <c r="A84" s="100"/>
      <c r="B84" s="100"/>
      <c r="C84" s="100"/>
      <c r="D84" s="100"/>
      <c r="E84" s="100"/>
      <c r="F84" s="100"/>
      <c r="G84" s="100"/>
      <c r="H84" s="100"/>
      <c r="I84" s="100"/>
    </row>
    <row r="85" spans="1:9" x14ac:dyDescent="0.2">
      <c r="A85" s="100"/>
      <c r="B85" s="100"/>
      <c r="C85" s="100"/>
      <c r="D85" s="100"/>
      <c r="E85" s="100"/>
      <c r="F85" s="100"/>
      <c r="G85" s="100"/>
      <c r="H85" s="100"/>
      <c r="I85" s="100"/>
    </row>
    <row r="86" spans="1:9" x14ac:dyDescent="0.2">
      <c r="A86" s="100"/>
      <c r="B86" s="100"/>
      <c r="C86" s="100"/>
      <c r="D86" s="100"/>
      <c r="E86" s="100"/>
      <c r="F86" s="100"/>
      <c r="G86" s="100"/>
      <c r="H86" s="100"/>
      <c r="I86" s="100"/>
    </row>
    <row r="87" spans="1:9" x14ac:dyDescent="0.2">
      <c r="A87" s="100"/>
      <c r="B87" s="100"/>
      <c r="C87" s="100"/>
      <c r="D87" s="100"/>
      <c r="E87" s="100"/>
      <c r="F87" s="100"/>
      <c r="G87" s="100"/>
      <c r="H87" s="100"/>
      <c r="I87" s="100"/>
    </row>
    <row r="88" spans="1:9" x14ac:dyDescent="0.2">
      <c r="A88" s="100"/>
      <c r="B88" s="100"/>
      <c r="C88" s="100"/>
      <c r="D88" s="100"/>
      <c r="E88" s="100"/>
      <c r="F88" s="100"/>
      <c r="G88" s="100"/>
      <c r="H88" s="100"/>
      <c r="I88" s="100"/>
    </row>
    <row r="89" spans="1:9" x14ac:dyDescent="0.2">
      <c r="A89" s="100"/>
      <c r="B89" s="100"/>
      <c r="C89" s="100"/>
      <c r="D89" s="100"/>
      <c r="E89" s="100"/>
      <c r="F89" s="100"/>
      <c r="G89" s="100"/>
      <c r="H89" s="100"/>
      <c r="I89" s="100"/>
    </row>
    <row r="90" spans="1:9" x14ac:dyDescent="0.2">
      <c r="A90" s="100"/>
      <c r="B90" s="100"/>
      <c r="C90" s="100"/>
      <c r="D90" s="100"/>
      <c r="E90" s="100"/>
      <c r="F90" s="100"/>
      <c r="G90" s="100"/>
      <c r="H90" s="100"/>
      <c r="I90" s="100"/>
    </row>
    <row r="91" spans="1:9" x14ac:dyDescent="0.2">
      <c r="A91" s="100"/>
      <c r="B91" s="100"/>
      <c r="C91" s="100"/>
      <c r="D91" s="100"/>
      <c r="E91" s="100"/>
      <c r="F91" s="100"/>
      <c r="G91" s="100"/>
      <c r="H91" s="100"/>
      <c r="I91" s="100"/>
    </row>
    <row r="92" spans="1:9" x14ac:dyDescent="0.2">
      <c r="A92" s="100"/>
      <c r="B92" s="100"/>
      <c r="C92" s="100"/>
      <c r="D92" s="100"/>
      <c r="E92" s="100"/>
      <c r="F92" s="100"/>
      <c r="G92" s="100"/>
      <c r="H92" s="100"/>
      <c r="I92" s="100"/>
    </row>
    <row r="93" spans="1:9" x14ac:dyDescent="0.2">
      <c r="A93" s="100"/>
      <c r="B93" s="100"/>
      <c r="C93" s="100"/>
      <c r="D93" s="100"/>
      <c r="E93" s="100"/>
      <c r="F93" s="100"/>
      <c r="G93" s="100"/>
      <c r="H93" s="100"/>
      <c r="I93" s="100"/>
    </row>
    <row r="94" spans="1:9" x14ac:dyDescent="0.2">
      <c r="A94" s="100"/>
      <c r="B94" s="100"/>
      <c r="C94" s="100"/>
      <c r="D94" s="100"/>
      <c r="E94" s="100"/>
      <c r="F94" s="100"/>
      <c r="G94" s="100"/>
      <c r="H94" s="100"/>
      <c r="I94" s="100"/>
    </row>
    <row r="95" spans="1:9" x14ac:dyDescent="0.2">
      <c r="A95" s="100"/>
      <c r="B95" s="100"/>
      <c r="C95" s="100"/>
      <c r="D95" s="100"/>
      <c r="E95" s="100"/>
      <c r="F95" s="100"/>
      <c r="G95" s="100"/>
      <c r="H95" s="100"/>
      <c r="I95" s="100"/>
    </row>
    <row r="96" spans="1:9" x14ac:dyDescent="0.2">
      <c r="A96" s="100"/>
      <c r="B96" s="100"/>
      <c r="C96" s="100"/>
      <c r="D96" s="100"/>
      <c r="E96" s="100"/>
      <c r="F96" s="100"/>
      <c r="G96" s="100"/>
      <c r="H96" s="100"/>
      <c r="I96" s="100"/>
    </row>
    <row r="97" spans="1:9" x14ac:dyDescent="0.2">
      <c r="A97" s="100"/>
      <c r="B97" s="100"/>
      <c r="C97" s="100"/>
      <c r="D97" s="100"/>
      <c r="E97" s="100"/>
      <c r="F97" s="100"/>
      <c r="G97" s="100"/>
      <c r="H97" s="100"/>
      <c r="I97" s="100"/>
    </row>
    <row r="98" spans="1:9" x14ac:dyDescent="0.2">
      <c r="A98" s="100"/>
      <c r="B98" s="100"/>
      <c r="C98" s="100"/>
      <c r="D98" s="100"/>
      <c r="E98" s="100"/>
      <c r="F98" s="100"/>
      <c r="G98" s="100"/>
      <c r="H98" s="100"/>
      <c r="I98" s="100"/>
    </row>
    <row r="99" spans="1:9" x14ac:dyDescent="0.2">
      <c r="A99" s="100"/>
      <c r="B99" s="100"/>
      <c r="C99" s="100"/>
      <c r="D99" s="100"/>
      <c r="E99" s="100"/>
      <c r="F99" s="100"/>
      <c r="G99" s="100"/>
      <c r="H99" s="100"/>
      <c r="I99" s="100"/>
    </row>
    <row r="100" spans="1:9" x14ac:dyDescent="0.2">
      <c r="A100" s="100"/>
      <c r="B100" s="100"/>
      <c r="C100" s="100"/>
      <c r="D100" s="100"/>
      <c r="E100" s="100"/>
      <c r="F100" s="100"/>
      <c r="G100" s="100"/>
      <c r="H100" s="100"/>
      <c r="I100" s="100"/>
    </row>
    <row r="101" spans="1:9" ht="13.5" customHeight="1" x14ac:dyDescent="0.2">
      <c r="A101" s="100"/>
      <c r="B101" s="100"/>
      <c r="C101" s="100"/>
      <c r="D101" s="100"/>
      <c r="E101" s="100"/>
      <c r="F101" s="100"/>
      <c r="G101" s="100"/>
      <c r="H101" s="100"/>
      <c r="I101" s="100"/>
    </row>
    <row r="102" spans="1:9" ht="34.5" customHeight="1" x14ac:dyDescent="0.2">
      <c r="A102" s="100"/>
      <c r="B102" s="100"/>
      <c r="C102" s="100"/>
      <c r="D102" s="100"/>
      <c r="E102" s="100"/>
      <c r="F102" s="100"/>
      <c r="G102" s="100"/>
      <c r="H102" s="100"/>
      <c r="I102" s="100"/>
    </row>
    <row r="103" spans="1:9" x14ac:dyDescent="0.2">
      <c r="A103" s="100"/>
      <c r="B103" s="100"/>
      <c r="C103" s="100"/>
      <c r="D103" s="100"/>
      <c r="E103" s="100"/>
      <c r="F103" s="100"/>
      <c r="G103" s="100"/>
      <c r="H103" s="100"/>
      <c r="I103" s="100"/>
    </row>
    <row r="104" spans="1:9" x14ac:dyDescent="0.2">
      <c r="A104" s="100"/>
      <c r="B104" s="100"/>
      <c r="C104" s="100"/>
      <c r="D104" s="100"/>
      <c r="E104" s="100"/>
      <c r="F104" s="100"/>
      <c r="G104" s="100"/>
      <c r="H104" s="100"/>
      <c r="I104" s="100"/>
    </row>
    <row r="105" spans="1:9" x14ac:dyDescent="0.2">
      <c r="A105" s="100"/>
      <c r="B105" s="100"/>
      <c r="C105" s="100"/>
      <c r="D105" s="100"/>
      <c r="E105" s="100"/>
      <c r="F105" s="100"/>
      <c r="G105" s="100"/>
      <c r="H105" s="100"/>
      <c r="I105" s="100"/>
    </row>
    <row r="106" spans="1:9" x14ac:dyDescent="0.2">
      <c r="A106" s="100"/>
      <c r="B106" s="100"/>
      <c r="C106" s="100"/>
      <c r="D106" s="100"/>
      <c r="E106" s="100"/>
      <c r="F106" s="100"/>
      <c r="G106" s="100"/>
      <c r="H106" s="100"/>
      <c r="I106" s="100"/>
    </row>
    <row r="107" spans="1:9" x14ac:dyDescent="0.2">
      <c r="A107" s="100"/>
      <c r="B107" s="100"/>
      <c r="C107" s="100"/>
      <c r="D107" s="100"/>
      <c r="E107" s="100"/>
      <c r="F107" s="100"/>
      <c r="G107" s="100"/>
      <c r="H107" s="100"/>
      <c r="I107" s="100"/>
    </row>
    <row r="108" spans="1:9" x14ac:dyDescent="0.2">
      <c r="A108" s="100"/>
      <c r="B108" s="100"/>
      <c r="C108" s="100"/>
      <c r="D108" s="100"/>
      <c r="E108" s="100"/>
      <c r="F108" s="100"/>
      <c r="G108" s="100"/>
      <c r="H108" s="100"/>
      <c r="I108" s="100"/>
    </row>
    <row r="109" spans="1:9" x14ac:dyDescent="0.2">
      <c r="A109" s="100"/>
      <c r="B109" s="100"/>
      <c r="C109" s="100"/>
      <c r="D109" s="100"/>
      <c r="E109" s="100"/>
      <c r="F109" s="100"/>
      <c r="G109" s="100"/>
      <c r="H109" s="100"/>
      <c r="I109" s="100"/>
    </row>
    <row r="110" spans="1:9" x14ac:dyDescent="0.2">
      <c r="A110" s="100"/>
      <c r="B110" s="100"/>
      <c r="C110" s="100"/>
      <c r="D110" s="100"/>
      <c r="E110" s="100"/>
      <c r="F110" s="100"/>
      <c r="G110" s="100"/>
      <c r="H110" s="100"/>
      <c r="I110" s="100"/>
    </row>
    <row r="111" spans="1:9" x14ac:dyDescent="0.2">
      <c r="A111" s="100"/>
      <c r="B111" s="100"/>
      <c r="C111" s="100"/>
      <c r="D111" s="100"/>
      <c r="E111" s="100"/>
      <c r="F111" s="100"/>
      <c r="G111" s="100"/>
      <c r="H111" s="100"/>
      <c r="I111" s="100"/>
    </row>
    <row r="112" spans="1:9" x14ac:dyDescent="0.2">
      <c r="A112" s="100"/>
      <c r="B112" s="100"/>
      <c r="C112" s="100"/>
      <c r="D112" s="100"/>
      <c r="E112" s="100"/>
      <c r="F112" s="100"/>
      <c r="G112" s="100"/>
      <c r="H112" s="100"/>
      <c r="I112" s="100"/>
    </row>
    <row r="113" spans="1:9" x14ac:dyDescent="0.2">
      <c r="A113" s="100"/>
      <c r="B113" s="100"/>
      <c r="C113" s="100"/>
      <c r="D113" s="100"/>
      <c r="E113" s="100"/>
      <c r="F113" s="100"/>
      <c r="G113" s="100"/>
      <c r="H113" s="100"/>
      <c r="I113" s="100"/>
    </row>
    <row r="114" spans="1:9" x14ac:dyDescent="0.2">
      <c r="A114" s="100"/>
      <c r="B114" s="100"/>
      <c r="C114" s="100"/>
      <c r="D114" s="100"/>
      <c r="E114" s="100"/>
      <c r="F114" s="100"/>
      <c r="G114" s="100"/>
      <c r="H114" s="100"/>
      <c r="I114" s="100"/>
    </row>
    <row r="115" spans="1:9" x14ac:dyDescent="0.2">
      <c r="A115" s="100"/>
      <c r="B115" s="100"/>
      <c r="C115" s="100"/>
      <c r="D115" s="100"/>
      <c r="E115" s="100"/>
      <c r="F115" s="100"/>
      <c r="G115" s="100"/>
      <c r="H115" s="100"/>
      <c r="I115" s="100"/>
    </row>
    <row r="116" spans="1:9" x14ac:dyDescent="0.2">
      <c r="A116" s="100"/>
      <c r="B116" s="100"/>
      <c r="C116" s="100"/>
      <c r="D116" s="100"/>
      <c r="E116" s="100"/>
      <c r="F116" s="100"/>
      <c r="G116" s="100"/>
      <c r="H116" s="100"/>
      <c r="I116" s="100"/>
    </row>
    <row r="117" spans="1:9" x14ac:dyDescent="0.2">
      <c r="A117" s="100"/>
      <c r="B117" s="100"/>
      <c r="C117" s="100"/>
      <c r="D117" s="100"/>
      <c r="E117" s="100"/>
      <c r="F117" s="100"/>
      <c r="G117" s="100"/>
      <c r="H117" s="100"/>
      <c r="I117" s="100"/>
    </row>
    <row r="118" spans="1:9" x14ac:dyDescent="0.2">
      <c r="A118" s="100"/>
      <c r="B118" s="100"/>
      <c r="C118" s="100"/>
      <c r="D118" s="100"/>
      <c r="E118" s="100"/>
      <c r="F118" s="100"/>
      <c r="G118" s="100"/>
      <c r="H118" s="100"/>
      <c r="I118" s="100"/>
    </row>
    <row r="119" spans="1:9" x14ac:dyDescent="0.2">
      <c r="A119" s="100"/>
      <c r="B119" s="100"/>
      <c r="C119" s="100"/>
      <c r="D119" s="100"/>
      <c r="E119" s="100"/>
      <c r="F119" s="100"/>
      <c r="G119" s="100"/>
      <c r="H119" s="100"/>
      <c r="I119" s="100"/>
    </row>
    <row r="120" spans="1:9" x14ac:dyDescent="0.2">
      <c r="A120" s="100"/>
      <c r="B120" s="100"/>
      <c r="C120" s="100"/>
      <c r="D120" s="100"/>
      <c r="E120" s="100"/>
      <c r="F120" s="100"/>
      <c r="G120" s="100"/>
      <c r="H120" s="100"/>
      <c r="I120" s="100"/>
    </row>
    <row r="121" spans="1:9" x14ac:dyDescent="0.2">
      <c r="A121" s="100"/>
      <c r="B121" s="100"/>
      <c r="C121" s="100"/>
      <c r="D121" s="100"/>
      <c r="E121" s="100"/>
      <c r="F121" s="100"/>
      <c r="G121" s="100"/>
      <c r="H121" s="100"/>
      <c r="I121" s="100"/>
    </row>
    <row r="122" spans="1:9" x14ac:dyDescent="0.2">
      <c r="A122" s="100"/>
      <c r="B122" s="100"/>
      <c r="C122" s="100"/>
      <c r="D122" s="100"/>
      <c r="E122" s="100"/>
      <c r="F122" s="100"/>
      <c r="G122" s="100"/>
      <c r="H122" s="100"/>
      <c r="I122" s="100"/>
    </row>
    <row r="123" spans="1:9" x14ac:dyDescent="0.2">
      <c r="A123" s="100"/>
      <c r="B123" s="100"/>
      <c r="C123" s="100"/>
      <c r="D123" s="100"/>
      <c r="E123" s="100"/>
      <c r="F123" s="100"/>
      <c r="G123" s="100"/>
      <c r="H123" s="100"/>
      <c r="I123" s="100"/>
    </row>
    <row r="124" spans="1:9" x14ac:dyDescent="0.2">
      <c r="A124" s="100"/>
      <c r="B124" s="100"/>
      <c r="C124" s="100"/>
      <c r="D124" s="100"/>
      <c r="E124" s="100"/>
      <c r="F124" s="100"/>
      <c r="G124" s="100"/>
      <c r="H124" s="100"/>
      <c r="I124" s="100"/>
    </row>
    <row r="125" spans="1:9" x14ac:dyDescent="0.2">
      <c r="A125" s="100"/>
      <c r="B125" s="100"/>
      <c r="C125" s="100"/>
      <c r="D125" s="100"/>
      <c r="E125" s="100"/>
      <c r="F125" s="100"/>
      <c r="G125" s="100"/>
      <c r="H125" s="100"/>
      <c r="I125" s="100"/>
    </row>
    <row r="126" spans="1:9" x14ac:dyDescent="0.2">
      <c r="A126" s="100"/>
      <c r="B126" s="100"/>
      <c r="C126" s="100"/>
      <c r="D126" s="100"/>
      <c r="E126" s="100"/>
      <c r="F126" s="100"/>
      <c r="G126" s="100"/>
      <c r="H126" s="100"/>
      <c r="I126" s="100"/>
    </row>
    <row r="127" spans="1:9" x14ac:dyDescent="0.2">
      <c r="A127" s="100"/>
      <c r="B127" s="100"/>
      <c r="C127" s="100"/>
      <c r="D127" s="100"/>
      <c r="E127" s="100"/>
      <c r="F127" s="100"/>
      <c r="G127" s="100"/>
      <c r="H127" s="100"/>
      <c r="I127" s="100"/>
    </row>
    <row r="128" spans="1:9" x14ac:dyDescent="0.2">
      <c r="A128" s="100"/>
      <c r="B128" s="100"/>
      <c r="C128" s="100"/>
      <c r="D128" s="100"/>
      <c r="E128" s="100"/>
      <c r="F128" s="100"/>
      <c r="G128" s="100"/>
      <c r="H128" s="100"/>
      <c r="I128" s="100"/>
    </row>
    <row r="129" spans="1:9" x14ac:dyDescent="0.2">
      <c r="A129" s="100"/>
      <c r="B129" s="100"/>
      <c r="C129" s="100"/>
      <c r="D129" s="100"/>
      <c r="E129" s="100"/>
      <c r="F129" s="100"/>
      <c r="G129" s="100"/>
      <c r="H129" s="100"/>
      <c r="I129" s="100"/>
    </row>
    <row r="130" spans="1:9" x14ac:dyDescent="0.2">
      <c r="A130" s="100"/>
      <c r="B130" s="100"/>
      <c r="C130" s="100"/>
      <c r="D130" s="100"/>
      <c r="E130" s="100"/>
      <c r="F130" s="100"/>
      <c r="G130" s="100"/>
      <c r="H130" s="100"/>
      <c r="I130" s="100"/>
    </row>
    <row r="131" spans="1:9" x14ac:dyDescent="0.2">
      <c r="A131" s="100"/>
      <c r="B131" s="100"/>
      <c r="C131" s="100"/>
      <c r="D131" s="100"/>
      <c r="E131" s="100"/>
      <c r="F131" s="100"/>
      <c r="G131" s="100"/>
      <c r="H131" s="100"/>
      <c r="I131" s="100"/>
    </row>
    <row r="132" spans="1:9" x14ac:dyDescent="0.2">
      <c r="A132" s="100"/>
      <c r="B132" s="100"/>
      <c r="C132" s="100"/>
      <c r="D132" s="100"/>
      <c r="E132" s="100"/>
      <c r="F132" s="100"/>
      <c r="G132" s="100"/>
      <c r="H132" s="100"/>
      <c r="I132" s="100"/>
    </row>
    <row r="133" spans="1:9" x14ac:dyDescent="0.2">
      <c r="A133" s="100"/>
      <c r="B133" s="100"/>
      <c r="C133" s="100"/>
      <c r="D133" s="100"/>
      <c r="E133" s="100"/>
      <c r="F133" s="100"/>
      <c r="G133" s="100"/>
      <c r="H133" s="100"/>
      <c r="I133" s="100"/>
    </row>
    <row r="134" spans="1:9" x14ac:dyDescent="0.2">
      <c r="A134" s="100"/>
      <c r="B134" s="100"/>
      <c r="C134" s="100"/>
      <c r="D134" s="100"/>
      <c r="E134" s="100"/>
      <c r="F134" s="100"/>
      <c r="G134" s="100"/>
      <c r="H134" s="100"/>
      <c r="I134" s="100"/>
    </row>
    <row r="135" spans="1:9" x14ac:dyDescent="0.2">
      <c r="A135" s="100"/>
      <c r="B135" s="100"/>
      <c r="C135" s="100"/>
      <c r="D135" s="100"/>
      <c r="E135" s="100"/>
      <c r="F135" s="100"/>
      <c r="G135" s="100"/>
      <c r="H135" s="100"/>
      <c r="I135" s="100"/>
    </row>
    <row r="136" spans="1:9" x14ac:dyDescent="0.2">
      <c r="A136" s="100"/>
      <c r="B136" s="100"/>
      <c r="C136" s="100"/>
      <c r="D136" s="100"/>
      <c r="E136" s="100"/>
      <c r="F136" s="100"/>
      <c r="G136" s="100"/>
      <c r="H136" s="100"/>
      <c r="I136" s="100"/>
    </row>
    <row r="137" spans="1:9" x14ac:dyDescent="0.2">
      <c r="A137" s="100"/>
      <c r="B137" s="100"/>
      <c r="C137" s="100"/>
      <c r="D137" s="100"/>
      <c r="E137" s="100"/>
      <c r="F137" s="100"/>
      <c r="G137" s="100"/>
      <c r="H137" s="100"/>
      <c r="I137" s="100"/>
    </row>
    <row r="138" spans="1:9" x14ac:dyDescent="0.2">
      <c r="A138" s="100"/>
      <c r="B138" s="100"/>
      <c r="C138" s="100"/>
      <c r="D138" s="100"/>
      <c r="E138" s="100"/>
      <c r="F138" s="100"/>
      <c r="G138" s="100"/>
      <c r="H138" s="100"/>
      <c r="I138" s="100"/>
    </row>
    <row r="139" spans="1:9" x14ac:dyDescent="0.2">
      <c r="A139" s="100"/>
      <c r="B139" s="100"/>
      <c r="C139" s="100"/>
      <c r="D139" s="100"/>
      <c r="E139" s="100"/>
      <c r="F139" s="100"/>
      <c r="G139" s="100"/>
      <c r="H139" s="100"/>
      <c r="I139" s="100"/>
    </row>
    <row r="140" spans="1:9" x14ac:dyDescent="0.2">
      <c r="A140" s="100"/>
      <c r="B140" s="100"/>
      <c r="C140" s="100"/>
      <c r="D140" s="100"/>
      <c r="E140" s="100"/>
      <c r="F140" s="100"/>
      <c r="G140" s="100"/>
      <c r="H140" s="100"/>
      <c r="I140" s="100"/>
    </row>
    <row r="141" spans="1:9" x14ac:dyDescent="0.2">
      <c r="A141" s="100"/>
      <c r="B141" s="100"/>
      <c r="C141" s="100"/>
      <c r="D141" s="100"/>
      <c r="E141" s="100"/>
      <c r="F141" s="100"/>
      <c r="G141" s="100"/>
      <c r="H141" s="100"/>
      <c r="I141" s="100"/>
    </row>
    <row r="142" spans="1:9" x14ac:dyDescent="0.2">
      <c r="A142" s="100"/>
      <c r="B142" s="100"/>
      <c r="C142" s="100"/>
      <c r="D142" s="100"/>
      <c r="E142" s="100"/>
      <c r="F142" s="100"/>
      <c r="G142" s="100"/>
      <c r="H142" s="100"/>
      <c r="I142" s="100"/>
    </row>
    <row r="143" spans="1:9" x14ac:dyDescent="0.2">
      <c r="A143" s="100"/>
      <c r="B143" s="100"/>
      <c r="C143" s="100"/>
      <c r="D143" s="100"/>
      <c r="E143" s="100"/>
      <c r="F143" s="100"/>
      <c r="G143" s="100"/>
      <c r="H143" s="100"/>
      <c r="I143" s="100"/>
    </row>
    <row r="144" spans="1:9" x14ac:dyDescent="0.2">
      <c r="A144" s="100"/>
      <c r="B144" s="100"/>
      <c r="C144" s="100"/>
      <c r="D144" s="100"/>
      <c r="E144" s="100"/>
      <c r="F144" s="100"/>
      <c r="G144" s="100"/>
      <c r="H144" s="100"/>
      <c r="I144" s="100"/>
    </row>
    <row r="145" spans="1:9" x14ac:dyDescent="0.2">
      <c r="A145" s="100"/>
      <c r="B145" s="100"/>
      <c r="C145" s="100"/>
      <c r="D145" s="100"/>
      <c r="E145" s="100"/>
      <c r="F145" s="100"/>
      <c r="G145" s="100"/>
      <c r="H145" s="100"/>
      <c r="I145" s="100"/>
    </row>
    <row r="146" spans="1:9" x14ac:dyDescent="0.2">
      <c r="A146" s="100"/>
      <c r="B146" s="100"/>
      <c r="C146" s="100"/>
      <c r="D146" s="100"/>
      <c r="E146" s="100"/>
      <c r="F146" s="100"/>
      <c r="G146" s="100"/>
      <c r="H146" s="100"/>
      <c r="I146" s="100"/>
    </row>
    <row r="147" spans="1:9" x14ac:dyDescent="0.2">
      <c r="A147" s="100"/>
      <c r="B147" s="100"/>
      <c r="C147" s="100"/>
      <c r="D147" s="100"/>
      <c r="E147" s="100"/>
      <c r="F147" s="100"/>
      <c r="G147" s="100"/>
      <c r="H147" s="100"/>
      <c r="I147" s="100"/>
    </row>
    <row r="148" spans="1:9" x14ac:dyDescent="0.2">
      <c r="A148" s="100"/>
      <c r="B148" s="100"/>
      <c r="C148" s="100"/>
      <c r="D148" s="100"/>
      <c r="E148" s="100"/>
      <c r="F148" s="100"/>
      <c r="G148" s="100"/>
      <c r="H148" s="100"/>
      <c r="I148" s="100"/>
    </row>
    <row r="149" spans="1:9" x14ac:dyDescent="0.2">
      <c r="A149" s="100"/>
      <c r="B149" s="100"/>
      <c r="C149" s="100"/>
      <c r="D149" s="100"/>
      <c r="E149" s="100"/>
      <c r="F149" s="100"/>
      <c r="G149" s="100"/>
      <c r="H149" s="100"/>
      <c r="I149" s="100"/>
    </row>
    <row r="150" spans="1:9" x14ac:dyDescent="0.2">
      <c r="A150" s="100"/>
      <c r="B150" s="100"/>
      <c r="C150" s="100"/>
      <c r="D150" s="100"/>
      <c r="E150" s="100"/>
      <c r="F150" s="100"/>
      <c r="G150" s="100"/>
      <c r="H150" s="100"/>
      <c r="I150" s="100"/>
    </row>
    <row r="151" spans="1:9" x14ac:dyDescent="0.2">
      <c r="A151" s="100"/>
      <c r="B151" s="100"/>
      <c r="C151" s="100"/>
      <c r="D151" s="100"/>
      <c r="E151" s="100"/>
      <c r="F151" s="100"/>
      <c r="G151" s="100"/>
      <c r="H151" s="100"/>
      <c r="I151" s="100"/>
    </row>
    <row r="152" spans="1:9" x14ac:dyDescent="0.2">
      <c r="A152" s="100"/>
      <c r="B152" s="100"/>
      <c r="C152" s="100"/>
      <c r="D152" s="100"/>
      <c r="E152" s="100"/>
      <c r="F152" s="100"/>
      <c r="G152" s="100"/>
      <c r="H152" s="100"/>
      <c r="I152" s="100"/>
    </row>
    <row r="153" spans="1:9" x14ac:dyDescent="0.2">
      <c r="A153" s="100"/>
      <c r="B153" s="100"/>
      <c r="C153" s="100"/>
      <c r="D153" s="100"/>
      <c r="E153" s="100"/>
      <c r="F153" s="100"/>
      <c r="G153" s="100"/>
      <c r="H153" s="100"/>
      <c r="I153" s="100"/>
    </row>
    <row r="154" spans="1:9" x14ac:dyDescent="0.2">
      <c r="A154" s="100"/>
      <c r="B154" s="100"/>
      <c r="C154" s="100"/>
      <c r="D154" s="100"/>
      <c r="E154" s="100"/>
      <c r="F154" s="100"/>
      <c r="G154" s="100"/>
      <c r="H154" s="100"/>
      <c r="I154" s="100"/>
    </row>
    <row r="155" spans="1:9" x14ac:dyDescent="0.2">
      <c r="A155" s="100"/>
      <c r="B155" s="100"/>
      <c r="C155" s="100"/>
      <c r="D155" s="100"/>
      <c r="E155" s="100"/>
      <c r="F155" s="100"/>
      <c r="G155" s="100"/>
      <c r="H155" s="100"/>
      <c r="I155" s="100"/>
    </row>
    <row r="156" spans="1:9" x14ac:dyDescent="0.2">
      <c r="A156" s="100"/>
      <c r="B156" s="100"/>
      <c r="C156" s="100"/>
      <c r="D156" s="100"/>
      <c r="E156" s="100"/>
      <c r="F156" s="100"/>
      <c r="G156" s="100"/>
      <c r="H156" s="100"/>
      <c r="I156" s="100"/>
    </row>
    <row r="157" spans="1:9" x14ac:dyDescent="0.2">
      <c r="A157" s="100"/>
      <c r="B157" s="100"/>
      <c r="C157" s="100"/>
      <c r="D157" s="100"/>
      <c r="E157" s="100"/>
      <c r="F157" s="100"/>
      <c r="G157" s="100"/>
      <c r="H157" s="100"/>
      <c r="I157" s="100"/>
    </row>
    <row r="158" spans="1:9" x14ac:dyDescent="0.2">
      <c r="A158" s="100"/>
      <c r="B158" s="100"/>
      <c r="C158" s="100"/>
      <c r="D158" s="100"/>
      <c r="E158" s="100"/>
      <c r="F158" s="100"/>
      <c r="G158" s="100"/>
      <c r="H158" s="100"/>
      <c r="I158" s="100"/>
    </row>
    <row r="159" spans="1:9" x14ac:dyDescent="0.2">
      <c r="A159" s="100"/>
      <c r="B159" s="100"/>
      <c r="C159" s="100"/>
      <c r="D159" s="100"/>
      <c r="E159" s="100"/>
      <c r="F159" s="100"/>
      <c r="G159" s="100"/>
      <c r="H159" s="100"/>
      <c r="I159" s="100"/>
    </row>
    <row r="160" spans="1:9" x14ac:dyDescent="0.2">
      <c r="A160" s="100"/>
      <c r="B160" s="100"/>
      <c r="C160" s="100"/>
      <c r="D160" s="100"/>
      <c r="E160" s="100"/>
      <c r="F160" s="100"/>
      <c r="G160" s="100"/>
      <c r="H160" s="100"/>
      <c r="I160" s="100"/>
    </row>
    <row r="161" spans="1:9" x14ac:dyDescent="0.2">
      <c r="A161" s="100"/>
      <c r="B161" s="100"/>
      <c r="C161" s="100"/>
      <c r="D161" s="100"/>
      <c r="E161" s="100"/>
      <c r="F161" s="100"/>
      <c r="G161" s="100"/>
      <c r="H161" s="100"/>
      <c r="I161" s="100"/>
    </row>
    <row r="162" spans="1:9" x14ac:dyDescent="0.2">
      <c r="A162" s="100"/>
      <c r="B162" s="100"/>
      <c r="C162" s="100"/>
      <c r="D162" s="100"/>
      <c r="E162" s="100"/>
      <c r="F162" s="100"/>
      <c r="G162" s="100"/>
      <c r="H162" s="100"/>
      <c r="I162" s="100"/>
    </row>
    <row r="163" spans="1:9" x14ac:dyDescent="0.2">
      <c r="A163" s="100"/>
      <c r="B163" s="100"/>
      <c r="C163" s="100"/>
      <c r="D163" s="100"/>
      <c r="E163" s="100"/>
      <c r="F163" s="100"/>
      <c r="G163" s="100"/>
      <c r="H163" s="100"/>
      <c r="I163" s="100"/>
    </row>
    <row r="164" spans="1:9" x14ac:dyDescent="0.2">
      <c r="A164" s="100"/>
      <c r="B164" s="100"/>
      <c r="C164" s="100"/>
      <c r="D164" s="100"/>
      <c r="E164" s="100"/>
      <c r="F164" s="100"/>
      <c r="G164" s="100"/>
      <c r="H164" s="100"/>
      <c r="I164" s="100"/>
    </row>
    <row r="165" spans="1:9" x14ac:dyDescent="0.2">
      <c r="A165" s="100"/>
      <c r="B165" s="100"/>
      <c r="C165" s="100"/>
      <c r="D165" s="100"/>
      <c r="E165" s="100"/>
      <c r="F165" s="100"/>
      <c r="G165" s="100"/>
      <c r="H165" s="100"/>
      <c r="I165" s="100"/>
    </row>
    <row r="166" spans="1:9" x14ac:dyDescent="0.2">
      <c r="A166" s="100"/>
      <c r="B166" s="100"/>
      <c r="C166" s="100"/>
      <c r="D166" s="100"/>
      <c r="E166" s="100"/>
      <c r="F166" s="100"/>
      <c r="G166" s="100"/>
      <c r="H166" s="100"/>
      <c r="I166" s="100"/>
    </row>
    <row r="167" spans="1:9" x14ac:dyDescent="0.2">
      <c r="A167" s="100"/>
      <c r="B167" s="100"/>
      <c r="C167" s="100"/>
      <c r="D167" s="100"/>
      <c r="E167" s="100"/>
      <c r="F167" s="100"/>
      <c r="G167" s="100"/>
      <c r="H167" s="100"/>
      <c r="I167" s="100"/>
    </row>
    <row r="168" spans="1:9" x14ac:dyDescent="0.2">
      <c r="A168" s="100"/>
      <c r="B168" s="100"/>
      <c r="C168" s="100"/>
      <c r="D168" s="100"/>
      <c r="E168" s="100"/>
      <c r="F168" s="100"/>
      <c r="G168" s="100"/>
      <c r="H168" s="100"/>
      <c r="I168" s="100"/>
    </row>
    <row r="169" spans="1:9" x14ac:dyDescent="0.2">
      <c r="A169" s="100"/>
      <c r="B169" s="100"/>
      <c r="C169" s="100"/>
      <c r="D169" s="100"/>
      <c r="E169" s="100"/>
      <c r="F169" s="100"/>
      <c r="G169" s="100"/>
      <c r="H169" s="100"/>
      <c r="I169" s="100"/>
    </row>
    <row r="170" spans="1:9" x14ac:dyDescent="0.2">
      <c r="A170" s="100"/>
      <c r="B170" s="100"/>
      <c r="C170" s="100"/>
      <c r="D170" s="100"/>
      <c r="E170" s="100"/>
      <c r="F170" s="100"/>
      <c r="G170" s="100"/>
      <c r="H170" s="100"/>
      <c r="I170" s="100"/>
    </row>
    <row r="171" spans="1:9" x14ac:dyDescent="0.2">
      <c r="A171" s="100"/>
      <c r="B171" s="100"/>
      <c r="C171" s="100"/>
      <c r="D171" s="100"/>
      <c r="E171" s="100"/>
      <c r="F171" s="100"/>
      <c r="G171" s="100"/>
      <c r="H171" s="100"/>
      <c r="I171" s="100"/>
    </row>
    <row r="172" spans="1:9" x14ac:dyDescent="0.2">
      <c r="A172" s="100"/>
      <c r="B172" s="100"/>
      <c r="C172" s="100"/>
      <c r="D172" s="100"/>
      <c r="E172" s="100"/>
      <c r="F172" s="100"/>
      <c r="G172" s="100"/>
      <c r="H172" s="100"/>
      <c r="I172" s="100"/>
    </row>
    <row r="173" spans="1:9" x14ac:dyDescent="0.2">
      <c r="A173" s="100"/>
      <c r="B173" s="100"/>
      <c r="C173" s="100"/>
      <c r="D173" s="100"/>
      <c r="E173" s="100"/>
      <c r="F173" s="100"/>
      <c r="G173" s="100"/>
      <c r="H173" s="100"/>
      <c r="I173" s="100"/>
    </row>
    <row r="174" spans="1:9" x14ac:dyDescent="0.2">
      <c r="A174" s="100"/>
      <c r="B174" s="100"/>
      <c r="C174" s="100"/>
      <c r="D174" s="100"/>
      <c r="E174" s="100"/>
      <c r="F174" s="100"/>
      <c r="G174" s="100"/>
      <c r="H174" s="100"/>
      <c r="I174" s="100"/>
    </row>
    <row r="175" spans="1:9" x14ac:dyDescent="0.2">
      <c r="A175" s="100"/>
      <c r="B175" s="100"/>
      <c r="C175" s="100"/>
      <c r="D175" s="100"/>
      <c r="E175" s="100"/>
      <c r="F175" s="100"/>
      <c r="G175" s="100"/>
      <c r="H175" s="100"/>
      <c r="I175" s="100"/>
    </row>
    <row r="176" spans="1:9" x14ac:dyDescent="0.2">
      <c r="A176" s="100"/>
      <c r="B176" s="100"/>
      <c r="C176" s="100"/>
      <c r="D176" s="100"/>
      <c r="E176" s="100"/>
      <c r="F176" s="100"/>
      <c r="G176" s="100"/>
      <c r="H176" s="100"/>
      <c r="I176" s="100"/>
    </row>
    <row r="177" spans="1:9" x14ac:dyDescent="0.2">
      <c r="A177" s="100"/>
      <c r="B177" s="100"/>
      <c r="C177" s="100"/>
      <c r="D177" s="100"/>
      <c r="E177" s="100"/>
      <c r="F177" s="100"/>
      <c r="G177" s="100"/>
      <c r="H177" s="100"/>
      <c r="I177" s="100"/>
    </row>
    <row r="178" spans="1:9" x14ac:dyDescent="0.2">
      <c r="A178" s="100"/>
      <c r="B178" s="100"/>
      <c r="C178" s="100"/>
      <c r="D178" s="100"/>
      <c r="E178" s="100"/>
      <c r="F178" s="100"/>
      <c r="G178" s="100"/>
      <c r="H178" s="100"/>
      <c r="I178" s="100"/>
    </row>
    <row r="179" spans="1:9" x14ac:dyDescent="0.2">
      <c r="A179" s="100"/>
      <c r="B179" s="100"/>
      <c r="C179" s="100"/>
      <c r="D179" s="100"/>
      <c r="E179" s="100"/>
      <c r="F179" s="100"/>
      <c r="G179" s="100"/>
      <c r="H179" s="100"/>
      <c r="I179" s="100"/>
    </row>
    <row r="180" spans="1:9" x14ac:dyDescent="0.2">
      <c r="A180" s="100"/>
      <c r="B180" s="100"/>
      <c r="C180" s="100"/>
      <c r="D180" s="100"/>
      <c r="E180" s="100"/>
      <c r="F180" s="100"/>
      <c r="G180" s="100"/>
      <c r="H180" s="100"/>
      <c r="I180" s="100"/>
    </row>
    <row r="181" spans="1:9" x14ac:dyDescent="0.2">
      <c r="A181" s="100"/>
      <c r="B181" s="100"/>
      <c r="C181" s="100"/>
      <c r="D181" s="100"/>
      <c r="E181" s="100"/>
      <c r="F181" s="100"/>
      <c r="G181" s="100"/>
      <c r="H181" s="100"/>
      <c r="I181" s="100"/>
    </row>
    <row r="182" spans="1:9" x14ac:dyDescent="0.2">
      <c r="A182" s="100"/>
      <c r="B182" s="100"/>
      <c r="C182" s="100"/>
      <c r="D182" s="100"/>
      <c r="E182" s="100"/>
      <c r="F182" s="100"/>
      <c r="G182" s="100"/>
      <c r="H182" s="100"/>
      <c r="I182" s="100"/>
    </row>
    <row r="183" spans="1:9" x14ac:dyDescent="0.2">
      <c r="A183" s="100"/>
      <c r="B183" s="100"/>
      <c r="C183" s="100"/>
      <c r="D183" s="100"/>
      <c r="E183" s="100"/>
      <c r="F183" s="100"/>
      <c r="G183" s="100"/>
      <c r="H183" s="100"/>
      <c r="I183" s="100"/>
    </row>
    <row r="184" spans="1:9" x14ac:dyDescent="0.2">
      <c r="A184" s="100"/>
      <c r="B184" s="100"/>
      <c r="C184" s="100"/>
      <c r="D184" s="100"/>
      <c r="E184" s="100"/>
      <c r="F184" s="100"/>
      <c r="G184" s="100"/>
      <c r="H184" s="100"/>
      <c r="I184" s="100"/>
    </row>
    <row r="185" spans="1:9" x14ac:dyDescent="0.2">
      <c r="A185" s="100"/>
      <c r="B185" s="100"/>
      <c r="C185" s="100"/>
      <c r="D185" s="100"/>
      <c r="E185" s="100"/>
      <c r="F185" s="100"/>
      <c r="G185" s="100"/>
      <c r="H185" s="100"/>
      <c r="I185" s="100"/>
    </row>
    <row r="186" spans="1:9" x14ac:dyDescent="0.2">
      <c r="A186" s="100"/>
      <c r="B186" s="100"/>
      <c r="C186" s="100"/>
      <c r="D186" s="100"/>
      <c r="E186" s="100"/>
      <c r="F186" s="100"/>
      <c r="G186" s="100"/>
      <c r="H186" s="100"/>
      <c r="I186" s="100"/>
    </row>
    <row r="187" spans="1:9" x14ac:dyDescent="0.2">
      <c r="A187" s="100"/>
      <c r="B187" s="100"/>
      <c r="C187" s="100"/>
      <c r="D187" s="100"/>
      <c r="E187" s="100"/>
      <c r="F187" s="100"/>
      <c r="G187" s="100"/>
      <c r="H187" s="100"/>
      <c r="I187" s="100"/>
    </row>
    <row r="188" spans="1:9" x14ac:dyDescent="0.2">
      <c r="A188" s="100"/>
      <c r="B188" s="100"/>
      <c r="C188" s="100"/>
      <c r="D188" s="100"/>
      <c r="E188" s="100"/>
      <c r="F188" s="100"/>
      <c r="G188" s="100"/>
      <c r="H188" s="100"/>
      <c r="I188" s="100"/>
    </row>
    <row r="189" spans="1:9" x14ac:dyDescent="0.2">
      <c r="A189" s="100"/>
      <c r="B189" s="100"/>
      <c r="C189" s="100"/>
      <c r="D189" s="100"/>
      <c r="E189" s="100"/>
      <c r="F189" s="100"/>
      <c r="G189" s="100"/>
      <c r="H189" s="100"/>
      <c r="I189" s="100"/>
    </row>
    <row r="190" spans="1:9" x14ac:dyDescent="0.2">
      <c r="A190" s="100"/>
      <c r="B190" s="100"/>
      <c r="C190" s="100"/>
      <c r="D190" s="100"/>
      <c r="E190" s="100"/>
      <c r="F190" s="100"/>
      <c r="G190" s="100"/>
      <c r="H190" s="100"/>
      <c r="I190" s="100"/>
    </row>
    <row r="191" spans="1:9" x14ac:dyDescent="0.2">
      <c r="A191" s="100"/>
      <c r="B191" s="100"/>
      <c r="C191" s="100"/>
      <c r="D191" s="100"/>
      <c r="E191" s="100"/>
      <c r="F191" s="100"/>
      <c r="G191" s="100"/>
      <c r="H191" s="100"/>
      <c r="I191" s="100"/>
    </row>
    <row r="192" spans="1:9" x14ac:dyDescent="0.2">
      <c r="A192" s="100"/>
      <c r="B192" s="100"/>
      <c r="C192" s="100"/>
      <c r="D192" s="100"/>
      <c r="E192" s="100"/>
      <c r="F192" s="100"/>
      <c r="G192" s="100"/>
      <c r="H192" s="100"/>
      <c r="I192" s="100"/>
    </row>
    <row r="193" spans="1:9" x14ac:dyDescent="0.2">
      <c r="A193" s="100"/>
      <c r="B193" s="100"/>
      <c r="C193" s="100"/>
      <c r="D193" s="100"/>
      <c r="E193" s="100"/>
      <c r="F193" s="100"/>
      <c r="G193" s="100"/>
      <c r="H193" s="100"/>
      <c r="I193" s="100"/>
    </row>
    <row r="194" spans="1:9" x14ac:dyDescent="0.2">
      <c r="A194" s="100"/>
      <c r="B194" s="100"/>
      <c r="C194" s="100"/>
      <c r="D194" s="100"/>
      <c r="E194" s="100"/>
      <c r="F194" s="100"/>
      <c r="G194" s="100"/>
      <c r="H194" s="100"/>
      <c r="I194" s="100"/>
    </row>
    <row r="195" spans="1:9" x14ac:dyDescent="0.2">
      <c r="A195" s="100"/>
      <c r="B195" s="100"/>
      <c r="C195" s="100"/>
      <c r="D195" s="100"/>
      <c r="E195" s="100"/>
      <c r="F195" s="100"/>
      <c r="G195" s="100"/>
      <c r="H195" s="100"/>
      <c r="I195" s="100"/>
    </row>
    <row r="196" spans="1:9" x14ac:dyDescent="0.2">
      <c r="A196" s="100"/>
      <c r="B196" s="100"/>
      <c r="C196" s="100"/>
      <c r="D196" s="100"/>
      <c r="E196" s="100"/>
      <c r="F196" s="100"/>
      <c r="G196" s="100"/>
      <c r="H196" s="100"/>
      <c r="I196" s="100"/>
    </row>
    <row r="197" spans="1:9" x14ac:dyDescent="0.2">
      <c r="A197" s="100"/>
      <c r="B197" s="100"/>
      <c r="C197" s="100"/>
      <c r="D197" s="100"/>
      <c r="E197" s="100"/>
      <c r="F197" s="100"/>
      <c r="G197" s="100"/>
      <c r="H197" s="100"/>
      <c r="I197" s="100"/>
    </row>
    <row r="198" spans="1:9" x14ac:dyDescent="0.2">
      <c r="A198" s="100"/>
      <c r="B198" s="100"/>
      <c r="C198" s="100"/>
      <c r="D198" s="100"/>
      <c r="E198" s="100"/>
      <c r="F198" s="100"/>
      <c r="G198" s="100"/>
      <c r="H198" s="100"/>
      <c r="I198" s="100"/>
    </row>
    <row r="199" spans="1:9" x14ac:dyDescent="0.2">
      <c r="A199" s="100"/>
      <c r="B199" s="100"/>
      <c r="C199" s="100"/>
      <c r="D199" s="100"/>
      <c r="E199" s="100"/>
      <c r="F199" s="100"/>
      <c r="G199" s="100"/>
      <c r="H199" s="100"/>
      <c r="I199" s="100"/>
    </row>
    <row r="200" spans="1:9" x14ac:dyDescent="0.2">
      <c r="A200" s="100"/>
      <c r="B200" s="100"/>
      <c r="C200" s="100"/>
      <c r="D200" s="100"/>
      <c r="E200" s="100"/>
      <c r="F200" s="100"/>
      <c r="G200" s="100"/>
      <c r="H200" s="100"/>
      <c r="I200" s="100"/>
    </row>
    <row r="201" spans="1:9" x14ac:dyDescent="0.2">
      <c r="A201" s="100"/>
      <c r="B201" s="100"/>
      <c r="C201" s="100"/>
      <c r="D201" s="100"/>
      <c r="E201" s="100"/>
      <c r="F201" s="100"/>
      <c r="G201" s="100"/>
      <c r="H201" s="100"/>
      <c r="I201" s="100"/>
    </row>
    <row r="202" spans="1:9" x14ac:dyDescent="0.2">
      <c r="A202" s="100"/>
      <c r="B202" s="100"/>
      <c r="C202" s="100"/>
      <c r="D202" s="100"/>
      <c r="E202" s="100"/>
      <c r="F202" s="100"/>
      <c r="G202" s="100"/>
      <c r="H202" s="100"/>
      <c r="I202" s="100"/>
    </row>
    <row r="203" spans="1:9" x14ac:dyDescent="0.2">
      <c r="A203" s="100"/>
      <c r="B203" s="100"/>
      <c r="C203" s="100"/>
      <c r="D203" s="100"/>
      <c r="E203" s="100"/>
      <c r="F203" s="100"/>
      <c r="G203" s="100"/>
      <c r="H203" s="100"/>
      <c r="I203" s="100"/>
    </row>
    <row r="204" spans="1:9" x14ac:dyDescent="0.2">
      <c r="A204" s="100"/>
      <c r="B204" s="100"/>
      <c r="C204" s="100"/>
      <c r="D204" s="100"/>
      <c r="E204" s="100"/>
      <c r="F204" s="100"/>
      <c r="G204" s="100"/>
      <c r="H204" s="100"/>
      <c r="I204" s="100"/>
    </row>
    <row r="205" spans="1:9" x14ac:dyDescent="0.2">
      <c r="A205" s="100"/>
      <c r="B205" s="100"/>
      <c r="C205" s="100"/>
      <c r="D205" s="100"/>
      <c r="E205" s="100"/>
      <c r="F205" s="100"/>
      <c r="G205" s="100"/>
      <c r="H205" s="100"/>
      <c r="I205" s="100"/>
    </row>
    <row r="206" spans="1:9" x14ac:dyDescent="0.2">
      <c r="A206" s="100"/>
      <c r="B206" s="100"/>
      <c r="C206" s="100"/>
      <c r="D206" s="100"/>
      <c r="E206" s="100"/>
      <c r="F206" s="100"/>
      <c r="G206" s="100"/>
      <c r="H206" s="100"/>
      <c r="I206" s="100"/>
    </row>
    <row r="207" spans="1:9" x14ac:dyDescent="0.2">
      <c r="A207" s="100"/>
      <c r="B207" s="100"/>
      <c r="C207" s="100"/>
      <c r="D207" s="100"/>
      <c r="E207" s="100"/>
      <c r="F207" s="100"/>
      <c r="G207" s="100"/>
      <c r="H207" s="100"/>
      <c r="I207" s="100"/>
    </row>
    <row r="208" spans="1:9" x14ac:dyDescent="0.2">
      <c r="A208" s="100"/>
      <c r="B208" s="100"/>
      <c r="C208" s="100"/>
      <c r="D208" s="100"/>
      <c r="E208" s="100"/>
      <c r="F208" s="100"/>
      <c r="G208" s="100"/>
      <c r="H208" s="100"/>
      <c r="I208" s="100"/>
    </row>
    <row r="209" spans="1:9" x14ac:dyDescent="0.2">
      <c r="A209" s="100"/>
      <c r="B209" s="100"/>
      <c r="C209" s="100"/>
      <c r="D209" s="100"/>
      <c r="E209" s="100"/>
      <c r="F209" s="100"/>
      <c r="G209" s="100"/>
      <c r="H209" s="100"/>
      <c r="I209" s="100"/>
    </row>
    <row r="210" spans="1:9" x14ac:dyDescent="0.2">
      <c r="A210" s="100"/>
      <c r="B210" s="100"/>
      <c r="C210" s="100"/>
      <c r="D210" s="100"/>
      <c r="E210" s="100"/>
      <c r="F210" s="100"/>
      <c r="G210" s="100"/>
      <c r="H210" s="100"/>
      <c r="I210" s="100"/>
    </row>
    <row r="211" spans="1:9" x14ac:dyDescent="0.2">
      <c r="A211" s="100"/>
      <c r="B211" s="100"/>
      <c r="C211" s="100"/>
      <c r="D211" s="100"/>
      <c r="E211" s="100"/>
      <c r="F211" s="100"/>
      <c r="G211" s="100"/>
      <c r="H211" s="100"/>
      <c r="I211" s="100"/>
    </row>
    <row r="212" spans="1:9" x14ac:dyDescent="0.2">
      <c r="A212" s="100"/>
      <c r="B212" s="100"/>
      <c r="C212" s="100"/>
      <c r="D212" s="100"/>
      <c r="E212" s="100"/>
      <c r="F212" s="100"/>
      <c r="G212" s="100"/>
      <c r="H212" s="100"/>
      <c r="I212" s="100"/>
    </row>
    <row r="213" spans="1:9" x14ac:dyDescent="0.2">
      <c r="A213" s="100"/>
      <c r="B213" s="100"/>
      <c r="C213" s="100"/>
      <c r="D213" s="100"/>
      <c r="E213" s="100"/>
      <c r="F213" s="100"/>
      <c r="G213" s="100"/>
      <c r="H213" s="100"/>
      <c r="I213" s="100"/>
    </row>
    <row r="214" spans="1:9" x14ac:dyDescent="0.2">
      <c r="A214" s="100"/>
      <c r="B214" s="100"/>
      <c r="C214" s="100"/>
      <c r="D214" s="100"/>
      <c r="E214" s="100"/>
      <c r="F214" s="100"/>
      <c r="G214" s="100"/>
      <c r="H214" s="100"/>
      <c r="I214" s="100"/>
    </row>
    <row r="215" spans="1:9" x14ac:dyDescent="0.2">
      <c r="A215" s="100"/>
      <c r="B215" s="100"/>
      <c r="C215" s="100"/>
      <c r="D215" s="100"/>
      <c r="E215" s="100"/>
      <c r="F215" s="100"/>
      <c r="G215" s="100"/>
      <c r="H215" s="100"/>
      <c r="I215" s="100"/>
    </row>
    <row r="216" spans="1:9" x14ac:dyDescent="0.2">
      <c r="A216" s="100"/>
      <c r="B216" s="100"/>
      <c r="C216" s="100"/>
      <c r="D216" s="100"/>
      <c r="E216" s="100"/>
      <c r="F216" s="100"/>
      <c r="G216" s="100"/>
      <c r="H216" s="100"/>
      <c r="I216" s="100"/>
    </row>
    <row r="217" spans="1:9" x14ac:dyDescent="0.2">
      <c r="A217" s="100"/>
      <c r="B217" s="100"/>
      <c r="C217" s="100"/>
      <c r="D217" s="100"/>
      <c r="E217" s="100"/>
      <c r="F217" s="100"/>
      <c r="G217" s="100"/>
      <c r="H217" s="100"/>
      <c r="I217" s="100"/>
    </row>
    <row r="218" spans="1:9" x14ac:dyDescent="0.2">
      <c r="A218" s="100"/>
      <c r="B218" s="100"/>
      <c r="C218" s="100"/>
      <c r="D218" s="100"/>
      <c r="E218" s="100"/>
      <c r="F218" s="100"/>
      <c r="G218" s="100"/>
      <c r="H218" s="100"/>
      <c r="I218" s="100"/>
    </row>
    <row r="219" spans="1:9" x14ac:dyDescent="0.2">
      <c r="A219" s="100"/>
      <c r="B219" s="100"/>
      <c r="C219" s="100"/>
      <c r="D219" s="100"/>
      <c r="E219" s="100"/>
      <c r="F219" s="100"/>
      <c r="G219" s="100"/>
      <c r="H219" s="100"/>
      <c r="I219" s="100"/>
    </row>
    <row r="220" spans="1:9" x14ac:dyDescent="0.2">
      <c r="A220" s="100"/>
      <c r="B220" s="100"/>
      <c r="C220" s="100"/>
      <c r="D220" s="100"/>
      <c r="E220" s="100"/>
      <c r="F220" s="100"/>
      <c r="G220" s="100"/>
      <c r="H220" s="100"/>
      <c r="I220" s="100"/>
    </row>
    <row r="221" spans="1:9" x14ac:dyDescent="0.2">
      <c r="A221" s="100"/>
      <c r="B221" s="100"/>
      <c r="C221" s="100"/>
      <c r="D221" s="100"/>
      <c r="E221" s="100"/>
      <c r="F221" s="100"/>
      <c r="G221" s="100"/>
      <c r="H221" s="100"/>
      <c r="I221" s="100"/>
    </row>
    <row r="222" spans="1:9" x14ac:dyDescent="0.2">
      <c r="A222" s="100"/>
      <c r="B222" s="100"/>
      <c r="C222" s="100"/>
      <c r="D222" s="100"/>
      <c r="E222" s="100"/>
      <c r="F222" s="100"/>
      <c r="G222" s="100"/>
      <c r="H222" s="100"/>
      <c r="I222" s="100"/>
    </row>
    <row r="223" spans="1:9" x14ac:dyDescent="0.2">
      <c r="A223" s="100"/>
      <c r="B223" s="100"/>
      <c r="C223" s="100"/>
      <c r="D223" s="100"/>
      <c r="E223" s="100"/>
      <c r="F223" s="100"/>
      <c r="G223" s="100"/>
      <c r="H223" s="100"/>
      <c r="I223" s="100"/>
    </row>
    <row r="224" spans="1:9" x14ac:dyDescent="0.2">
      <c r="A224" s="100"/>
      <c r="B224" s="100"/>
      <c r="C224" s="100"/>
      <c r="D224" s="100"/>
      <c r="E224" s="100"/>
      <c r="F224" s="100"/>
      <c r="G224" s="100"/>
      <c r="H224" s="100"/>
      <c r="I224" s="100"/>
    </row>
    <row r="225" spans="1:9" x14ac:dyDescent="0.2">
      <c r="A225" s="100"/>
      <c r="B225" s="100"/>
      <c r="C225" s="100"/>
      <c r="D225" s="100"/>
      <c r="E225" s="100"/>
      <c r="F225" s="100"/>
      <c r="G225" s="100"/>
      <c r="H225" s="100"/>
      <c r="I225" s="100"/>
    </row>
    <row r="226" spans="1:9" x14ac:dyDescent="0.2">
      <c r="A226" s="100"/>
      <c r="B226" s="100"/>
      <c r="C226" s="100"/>
      <c r="D226" s="100"/>
      <c r="E226" s="100"/>
      <c r="F226" s="100"/>
      <c r="G226" s="100"/>
      <c r="H226" s="100"/>
      <c r="I226" s="100"/>
    </row>
    <row r="227" spans="1:9" x14ac:dyDescent="0.2">
      <c r="A227" s="100"/>
      <c r="B227" s="100"/>
      <c r="C227" s="100"/>
      <c r="D227" s="100"/>
      <c r="E227" s="100"/>
      <c r="F227" s="100"/>
      <c r="G227" s="100"/>
      <c r="H227" s="100"/>
      <c r="I227" s="100"/>
    </row>
    <row r="228" spans="1:9" x14ac:dyDescent="0.2">
      <c r="A228" s="100"/>
      <c r="B228" s="100"/>
      <c r="C228" s="100"/>
      <c r="D228" s="100"/>
      <c r="E228" s="100"/>
      <c r="F228" s="100"/>
      <c r="G228" s="100"/>
      <c r="H228" s="100"/>
      <c r="I228" s="100"/>
    </row>
    <row r="229" spans="1:9" x14ac:dyDescent="0.2">
      <c r="A229" s="100"/>
      <c r="B229" s="100"/>
      <c r="C229" s="100"/>
      <c r="D229" s="100"/>
      <c r="E229" s="100"/>
      <c r="F229" s="100"/>
      <c r="G229" s="100"/>
      <c r="H229" s="100"/>
      <c r="I229" s="100"/>
    </row>
    <row r="230" spans="1:9" x14ac:dyDescent="0.2">
      <c r="A230" s="100"/>
      <c r="B230" s="100"/>
      <c r="C230" s="100"/>
      <c r="D230" s="100"/>
      <c r="E230" s="100"/>
      <c r="F230" s="100"/>
      <c r="G230" s="100"/>
      <c r="H230" s="100"/>
      <c r="I230" s="100"/>
    </row>
    <row r="231" spans="1:9" x14ac:dyDescent="0.2">
      <c r="A231" s="100"/>
      <c r="B231" s="100"/>
      <c r="C231" s="100"/>
      <c r="D231" s="100"/>
      <c r="E231" s="100"/>
      <c r="F231" s="100"/>
      <c r="G231" s="100"/>
      <c r="H231" s="100"/>
      <c r="I231" s="100"/>
    </row>
    <row r="232" spans="1:9" x14ac:dyDescent="0.2">
      <c r="A232" s="100"/>
      <c r="B232" s="100"/>
      <c r="C232" s="100"/>
      <c r="D232" s="100"/>
      <c r="E232" s="100"/>
      <c r="F232" s="100"/>
      <c r="G232" s="100"/>
      <c r="H232" s="100"/>
      <c r="I232" s="100"/>
    </row>
    <row r="233" spans="1:9" x14ac:dyDescent="0.2">
      <c r="A233" s="100"/>
      <c r="B233" s="100"/>
      <c r="C233" s="100"/>
      <c r="D233" s="100"/>
      <c r="E233" s="100"/>
      <c r="F233" s="100"/>
      <c r="G233" s="100"/>
      <c r="H233" s="100"/>
      <c r="I233" s="100"/>
    </row>
    <row r="234" spans="1:9" x14ac:dyDescent="0.2">
      <c r="A234" s="100"/>
      <c r="B234" s="100"/>
      <c r="C234" s="100"/>
      <c r="D234" s="100"/>
      <c r="E234" s="100"/>
      <c r="F234" s="100"/>
      <c r="G234" s="100"/>
      <c r="H234" s="100"/>
      <c r="I234" s="100"/>
    </row>
    <row r="235" spans="1:9" x14ac:dyDescent="0.2">
      <c r="A235" s="100"/>
      <c r="B235" s="100"/>
      <c r="C235" s="100"/>
      <c r="D235" s="100"/>
      <c r="E235" s="100"/>
      <c r="F235" s="100"/>
      <c r="G235" s="100"/>
      <c r="H235" s="100"/>
      <c r="I235" s="100"/>
    </row>
    <row r="236" spans="1:9" x14ac:dyDescent="0.2">
      <c r="A236" s="100"/>
      <c r="B236" s="100"/>
      <c r="C236" s="100"/>
      <c r="D236" s="100"/>
      <c r="E236" s="100"/>
      <c r="F236" s="100"/>
      <c r="G236" s="100"/>
      <c r="H236" s="100"/>
      <c r="I236" s="100"/>
    </row>
    <row r="237" spans="1:9" x14ac:dyDescent="0.2">
      <c r="A237" s="100"/>
      <c r="B237" s="100"/>
      <c r="C237" s="100"/>
      <c r="D237" s="100"/>
      <c r="E237" s="100"/>
      <c r="F237" s="100"/>
      <c r="G237" s="100"/>
      <c r="H237" s="100"/>
      <c r="I237" s="100"/>
    </row>
    <row r="238" spans="1:9" x14ac:dyDescent="0.2">
      <c r="A238" s="100"/>
      <c r="B238" s="100"/>
      <c r="C238" s="100"/>
      <c r="D238" s="100"/>
      <c r="E238" s="100"/>
      <c r="F238" s="100"/>
      <c r="G238" s="100"/>
      <c r="H238" s="100"/>
      <c r="I238" s="100"/>
    </row>
    <row r="239" spans="1:9" x14ac:dyDescent="0.2">
      <c r="A239" s="100"/>
      <c r="B239" s="100"/>
      <c r="C239" s="100"/>
      <c r="D239" s="100"/>
      <c r="E239" s="100"/>
      <c r="F239" s="100"/>
      <c r="G239" s="100"/>
      <c r="H239" s="100"/>
      <c r="I239" s="100"/>
    </row>
    <row r="240" spans="1:9" x14ac:dyDescent="0.2">
      <c r="A240" s="100"/>
      <c r="B240" s="100"/>
      <c r="C240" s="100"/>
      <c r="D240" s="100"/>
      <c r="E240" s="100"/>
      <c r="F240" s="100"/>
      <c r="G240" s="100"/>
      <c r="H240" s="100"/>
      <c r="I240" s="100"/>
    </row>
    <row r="241" spans="1:9" x14ac:dyDescent="0.2">
      <c r="A241" s="100"/>
      <c r="B241" s="100"/>
      <c r="C241" s="100"/>
      <c r="D241" s="100"/>
      <c r="E241" s="100"/>
      <c r="F241" s="100"/>
      <c r="G241" s="100"/>
      <c r="H241" s="100"/>
      <c r="I241" s="100"/>
    </row>
    <row r="242" spans="1:9" x14ac:dyDescent="0.2">
      <c r="A242" s="100"/>
      <c r="B242" s="100"/>
      <c r="C242" s="100"/>
      <c r="D242" s="100"/>
      <c r="E242" s="100"/>
      <c r="F242" s="100"/>
      <c r="G242" s="100"/>
      <c r="H242" s="100"/>
      <c r="I242" s="100"/>
    </row>
    <row r="243" spans="1:9" x14ac:dyDescent="0.2">
      <c r="A243" s="100"/>
      <c r="B243" s="100"/>
      <c r="C243" s="100"/>
      <c r="D243" s="100"/>
      <c r="E243" s="100"/>
      <c r="F243" s="100"/>
      <c r="G243" s="100"/>
      <c r="H243" s="100"/>
      <c r="I243" s="100"/>
    </row>
    <row r="244" spans="1:9" x14ac:dyDescent="0.2">
      <c r="A244" s="100"/>
      <c r="B244" s="100"/>
      <c r="C244" s="100"/>
      <c r="D244" s="100"/>
      <c r="E244" s="100"/>
      <c r="F244" s="100"/>
      <c r="G244" s="100"/>
      <c r="H244" s="100"/>
      <c r="I244" s="100"/>
    </row>
    <row r="245" spans="1:9" x14ac:dyDescent="0.2">
      <c r="A245" s="100"/>
      <c r="B245" s="100"/>
      <c r="C245" s="100"/>
      <c r="D245" s="100"/>
      <c r="E245" s="100"/>
      <c r="F245" s="100"/>
      <c r="G245" s="100"/>
      <c r="H245" s="100"/>
      <c r="I245" s="100"/>
    </row>
    <row r="246" spans="1:9" x14ac:dyDescent="0.2">
      <c r="A246" s="100"/>
      <c r="B246" s="100"/>
      <c r="C246" s="100"/>
      <c r="D246" s="100"/>
      <c r="E246" s="100"/>
      <c r="F246" s="100"/>
      <c r="G246" s="100"/>
      <c r="H246" s="100"/>
      <c r="I246" s="100"/>
    </row>
    <row r="247" spans="1:9" x14ac:dyDescent="0.2">
      <c r="A247" s="100"/>
      <c r="B247" s="100"/>
      <c r="C247" s="100"/>
      <c r="D247" s="100"/>
      <c r="E247" s="100"/>
      <c r="F247" s="100"/>
      <c r="G247" s="100"/>
      <c r="H247" s="100"/>
      <c r="I247" s="100"/>
    </row>
    <row r="248" spans="1:9" x14ac:dyDescent="0.2">
      <c r="A248" s="100"/>
      <c r="B248" s="100"/>
      <c r="C248" s="100"/>
      <c r="D248" s="100"/>
      <c r="E248" s="100"/>
      <c r="F248" s="100"/>
      <c r="G248" s="100"/>
      <c r="H248" s="100"/>
      <c r="I248" s="100"/>
    </row>
    <row r="249" spans="1:9" x14ac:dyDescent="0.2">
      <c r="A249" s="100"/>
      <c r="B249" s="100"/>
      <c r="C249" s="100"/>
      <c r="D249" s="100"/>
      <c r="E249" s="100"/>
      <c r="F249" s="100"/>
      <c r="G249" s="100"/>
      <c r="H249" s="100"/>
      <c r="I249" s="100"/>
    </row>
    <row r="250" spans="1:9" x14ac:dyDescent="0.2">
      <c r="A250" s="100"/>
      <c r="B250" s="100"/>
      <c r="C250" s="100"/>
      <c r="D250" s="100"/>
      <c r="E250" s="100"/>
      <c r="F250" s="100"/>
      <c r="G250" s="100"/>
      <c r="H250" s="100"/>
      <c r="I250" s="100"/>
    </row>
    <row r="251" spans="1:9" x14ac:dyDescent="0.2">
      <c r="A251" s="100"/>
      <c r="B251" s="100"/>
      <c r="C251" s="100"/>
      <c r="D251" s="100"/>
      <c r="E251" s="100"/>
      <c r="F251" s="100"/>
      <c r="G251" s="100"/>
      <c r="H251" s="100"/>
      <c r="I251" s="100"/>
    </row>
    <row r="252" spans="1:9" x14ac:dyDescent="0.2">
      <c r="A252" s="100"/>
      <c r="B252" s="100"/>
      <c r="C252" s="100"/>
      <c r="D252" s="100"/>
      <c r="E252" s="100"/>
      <c r="F252" s="100"/>
      <c r="G252" s="100"/>
      <c r="H252" s="100"/>
      <c r="I252" s="100"/>
    </row>
    <row r="253" spans="1:9" x14ac:dyDescent="0.2">
      <c r="A253" s="100"/>
      <c r="B253" s="100"/>
      <c r="C253" s="100"/>
      <c r="D253" s="100"/>
      <c r="E253" s="100"/>
      <c r="F253" s="100"/>
      <c r="G253" s="100"/>
      <c r="H253" s="100"/>
      <c r="I253" s="100"/>
    </row>
    <row r="254" spans="1:9" x14ac:dyDescent="0.2">
      <c r="A254" s="100"/>
      <c r="B254" s="100"/>
      <c r="C254" s="100"/>
      <c r="D254" s="100"/>
      <c r="E254" s="100"/>
      <c r="F254" s="100"/>
      <c r="G254" s="100"/>
      <c r="H254" s="100"/>
      <c r="I254" s="100"/>
    </row>
    <row r="255" spans="1:9" x14ac:dyDescent="0.2">
      <c r="A255" s="100"/>
      <c r="B255" s="100"/>
      <c r="C255" s="100"/>
      <c r="D255" s="100"/>
      <c r="E255" s="100"/>
      <c r="F255" s="100"/>
      <c r="G255" s="100"/>
      <c r="H255" s="100"/>
      <c r="I255" s="100"/>
    </row>
    <row r="256" spans="1:9" x14ac:dyDescent="0.2">
      <c r="A256" s="100"/>
      <c r="B256" s="100"/>
      <c r="C256" s="100"/>
      <c r="D256" s="100"/>
      <c r="E256" s="100"/>
      <c r="F256" s="100"/>
      <c r="G256" s="100"/>
      <c r="H256" s="100"/>
      <c r="I256" s="100"/>
    </row>
    <row r="257" spans="1:9" x14ac:dyDescent="0.2">
      <c r="A257" s="100"/>
      <c r="B257" s="100"/>
      <c r="C257" s="100"/>
      <c r="D257" s="100"/>
      <c r="E257" s="100"/>
      <c r="F257" s="100"/>
      <c r="G257" s="100"/>
      <c r="H257" s="100"/>
      <c r="I257" s="100"/>
    </row>
    <row r="258" spans="1:9" x14ac:dyDescent="0.2">
      <c r="A258" s="100"/>
      <c r="B258" s="100"/>
      <c r="C258" s="100"/>
      <c r="D258" s="100"/>
      <c r="E258" s="100"/>
      <c r="F258" s="100"/>
      <c r="G258" s="100"/>
      <c r="H258" s="100"/>
      <c r="I258" s="100"/>
    </row>
    <row r="259" spans="1:9" x14ac:dyDescent="0.2">
      <c r="A259" s="100"/>
      <c r="B259" s="100"/>
      <c r="C259" s="100"/>
      <c r="D259" s="100"/>
      <c r="E259" s="100"/>
      <c r="F259" s="100"/>
      <c r="G259" s="100"/>
      <c r="H259" s="100"/>
      <c r="I259" s="100"/>
    </row>
    <row r="260" spans="1:9" x14ac:dyDescent="0.2">
      <c r="A260" s="100"/>
      <c r="B260" s="100"/>
      <c r="C260" s="100"/>
      <c r="D260" s="100"/>
      <c r="E260" s="100"/>
      <c r="F260" s="100"/>
      <c r="G260" s="100"/>
      <c r="H260" s="100"/>
      <c r="I260" s="100"/>
    </row>
    <row r="261" spans="1:9" x14ac:dyDescent="0.2">
      <c r="A261" s="100"/>
      <c r="B261" s="100"/>
      <c r="C261" s="100"/>
      <c r="D261" s="100"/>
      <c r="E261" s="100"/>
      <c r="F261" s="100"/>
      <c r="G261" s="100"/>
      <c r="H261" s="100"/>
      <c r="I261" s="100"/>
    </row>
    <row r="262" spans="1:9" x14ac:dyDescent="0.2">
      <c r="A262" s="100"/>
      <c r="B262" s="100"/>
      <c r="C262" s="100"/>
      <c r="D262" s="100"/>
      <c r="E262" s="100"/>
      <c r="F262" s="100"/>
      <c r="G262" s="100"/>
      <c r="H262" s="100"/>
      <c r="I262" s="100"/>
    </row>
    <row r="263" spans="1:9" x14ac:dyDescent="0.2">
      <c r="A263" s="100"/>
      <c r="B263" s="100"/>
      <c r="C263" s="100"/>
      <c r="D263" s="100"/>
      <c r="E263" s="100"/>
      <c r="F263" s="100"/>
      <c r="G263" s="100"/>
      <c r="H263" s="100"/>
      <c r="I263" s="100"/>
    </row>
    <row r="264" spans="1:9" x14ac:dyDescent="0.2">
      <c r="A264" s="100"/>
      <c r="B264" s="100"/>
      <c r="C264" s="100"/>
      <c r="D264" s="100"/>
      <c r="E264" s="100"/>
      <c r="F264" s="100"/>
      <c r="G264" s="100"/>
      <c r="H264" s="100"/>
      <c r="I264" s="100"/>
    </row>
    <row r="265" spans="1:9" x14ac:dyDescent="0.2">
      <c r="A265" s="100"/>
      <c r="B265" s="100"/>
      <c r="C265" s="100"/>
      <c r="D265" s="100"/>
      <c r="E265" s="100"/>
      <c r="F265" s="100"/>
      <c r="G265" s="100"/>
      <c r="H265" s="100"/>
      <c r="I265" s="100"/>
    </row>
    <row r="266" spans="1:9" x14ac:dyDescent="0.2">
      <c r="A266" s="100"/>
      <c r="B266" s="100"/>
      <c r="C266" s="100"/>
      <c r="D266" s="100"/>
      <c r="E266" s="100"/>
      <c r="F266" s="100"/>
      <c r="G266" s="100"/>
      <c r="H266" s="100"/>
      <c r="I266" s="100"/>
    </row>
    <row r="267" spans="1:9" x14ac:dyDescent="0.2">
      <c r="A267" s="100"/>
      <c r="B267" s="100"/>
      <c r="C267" s="100"/>
      <c r="D267" s="100"/>
      <c r="E267" s="100"/>
      <c r="F267" s="100"/>
      <c r="G267" s="100"/>
      <c r="H267" s="100"/>
      <c r="I267" s="100"/>
    </row>
    <row r="268" spans="1:9" x14ac:dyDescent="0.2">
      <c r="A268" s="100"/>
      <c r="B268" s="100"/>
      <c r="C268" s="100"/>
      <c r="D268" s="100"/>
      <c r="E268" s="100"/>
      <c r="F268" s="100"/>
      <c r="G268" s="100"/>
      <c r="H268" s="100"/>
      <c r="I268" s="100"/>
    </row>
    <row r="269" spans="1:9" x14ac:dyDescent="0.2">
      <c r="A269" s="100"/>
      <c r="B269" s="100"/>
      <c r="C269" s="100"/>
      <c r="D269" s="100"/>
      <c r="E269" s="100"/>
      <c r="F269" s="100"/>
      <c r="G269" s="100"/>
      <c r="H269" s="100"/>
      <c r="I269" s="100"/>
    </row>
    <row r="270" spans="1:9" x14ac:dyDescent="0.2">
      <c r="A270" s="100"/>
      <c r="B270" s="100"/>
      <c r="C270" s="100"/>
      <c r="D270" s="100"/>
      <c r="E270" s="100"/>
      <c r="F270" s="100"/>
      <c r="G270" s="100"/>
      <c r="H270" s="100"/>
      <c r="I270" s="100"/>
    </row>
    <row r="271" spans="1:9" x14ac:dyDescent="0.2">
      <c r="A271" s="100"/>
      <c r="B271" s="100"/>
      <c r="C271" s="100"/>
      <c r="D271" s="100"/>
      <c r="E271" s="100"/>
      <c r="F271" s="100"/>
      <c r="G271" s="100"/>
      <c r="H271" s="100"/>
      <c r="I271" s="100"/>
    </row>
    <row r="272" spans="1:9" x14ac:dyDescent="0.2">
      <c r="A272" s="100"/>
      <c r="B272" s="100"/>
      <c r="C272" s="100"/>
      <c r="D272" s="100"/>
      <c r="E272" s="100"/>
      <c r="F272" s="100"/>
      <c r="G272" s="100"/>
      <c r="H272" s="100"/>
      <c r="I272" s="100"/>
    </row>
    <row r="273" spans="1:9" x14ac:dyDescent="0.2">
      <c r="A273" s="100"/>
      <c r="B273" s="100"/>
      <c r="C273" s="100"/>
      <c r="D273" s="100"/>
      <c r="E273" s="100"/>
      <c r="F273" s="100"/>
      <c r="G273" s="100"/>
      <c r="H273" s="100"/>
      <c r="I273" s="100"/>
    </row>
    <row r="274" spans="1:9" x14ac:dyDescent="0.2">
      <c r="A274" s="100"/>
      <c r="B274" s="100"/>
      <c r="C274" s="100"/>
      <c r="D274" s="100"/>
      <c r="E274" s="100"/>
      <c r="F274" s="100"/>
      <c r="G274" s="100"/>
      <c r="H274" s="100"/>
      <c r="I274" s="100"/>
    </row>
    <row r="275" spans="1:9" x14ac:dyDescent="0.2">
      <c r="A275" s="100"/>
      <c r="B275" s="100"/>
      <c r="C275" s="100"/>
      <c r="D275" s="100"/>
      <c r="E275" s="100"/>
      <c r="F275" s="100"/>
      <c r="G275" s="100"/>
      <c r="H275" s="100"/>
      <c r="I275" s="100"/>
    </row>
    <row r="276" spans="1:9" x14ac:dyDescent="0.2">
      <c r="A276" s="100"/>
      <c r="B276" s="100"/>
      <c r="C276" s="100"/>
      <c r="D276" s="100"/>
      <c r="E276" s="100"/>
      <c r="F276" s="100"/>
      <c r="G276" s="100"/>
      <c r="H276" s="100"/>
      <c r="I276" s="100"/>
    </row>
    <row r="277" spans="1:9" x14ac:dyDescent="0.2">
      <c r="A277" s="100"/>
      <c r="B277" s="100"/>
      <c r="C277" s="100"/>
      <c r="D277" s="100"/>
      <c r="E277" s="100"/>
      <c r="F277" s="100"/>
      <c r="G277" s="100"/>
      <c r="H277" s="100"/>
      <c r="I277" s="100"/>
    </row>
    <row r="278" spans="1:9" x14ac:dyDescent="0.2">
      <c r="A278" s="100"/>
      <c r="B278" s="100"/>
      <c r="C278" s="100"/>
      <c r="D278" s="100"/>
      <c r="E278" s="100"/>
      <c r="F278" s="100"/>
      <c r="G278" s="100"/>
      <c r="H278" s="100"/>
      <c r="I278" s="100"/>
    </row>
    <row r="279" spans="1:9" x14ac:dyDescent="0.2">
      <c r="A279" s="100"/>
      <c r="B279" s="100"/>
      <c r="C279" s="100"/>
      <c r="D279" s="100"/>
      <c r="E279" s="100"/>
      <c r="F279" s="100"/>
      <c r="G279" s="100"/>
      <c r="H279" s="100"/>
      <c r="I279" s="100"/>
    </row>
    <row r="280" spans="1:9" x14ac:dyDescent="0.2">
      <c r="A280" s="100"/>
      <c r="B280" s="100"/>
      <c r="C280" s="100"/>
      <c r="D280" s="100"/>
      <c r="E280" s="100"/>
      <c r="F280" s="100"/>
      <c r="G280" s="100"/>
      <c r="H280" s="100"/>
      <c r="I280" s="100"/>
    </row>
    <row r="281" spans="1:9" x14ac:dyDescent="0.2">
      <c r="A281" s="100"/>
      <c r="B281" s="100"/>
      <c r="C281" s="100"/>
      <c r="D281" s="100"/>
      <c r="E281" s="100"/>
      <c r="F281" s="100"/>
      <c r="G281" s="100"/>
      <c r="H281" s="100"/>
      <c r="I281" s="100"/>
    </row>
    <row r="282" spans="1:9" x14ac:dyDescent="0.2">
      <c r="A282" s="100"/>
      <c r="B282" s="100"/>
      <c r="C282" s="100"/>
      <c r="D282" s="100"/>
      <c r="E282" s="100"/>
      <c r="F282" s="100"/>
      <c r="G282" s="100"/>
      <c r="H282" s="100"/>
      <c r="I282" s="100"/>
    </row>
    <row r="283" spans="1:9" x14ac:dyDescent="0.2">
      <c r="A283" s="100"/>
      <c r="B283" s="100"/>
      <c r="C283" s="100"/>
      <c r="D283" s="100"/>
      <c r="E283" s="100"/>
      <c r="F283" s="100"/>
      <c r="G283" s="100"/>
      <c r="H283" s="100"/>
      <c r="I283" s="100"/>
    </row>
    <row r="284" spans="1:9" x14ac:dyDescent="0.2">
      <c r="A284" s="100"/>
      <c r="B284" s="100"/>
      <c r="C284" s="100"/>
      <c r="D284" s="100"/>
      <c r="E284" s="100"/>
      <c r="F284" s="100"/>
      <c r="G284" s="100"/>
      <c r="H284" s="100"/>
      <c r="I284" s="100"/>
    </row>
    <row r="285" spans="1:9" x14ac:dyDescent="0.2">
      <c r="A285" s="100"/>
      <c r="B285" s="100"/>
      <c r="C285" s="100"/>
      <c r="D285" s="100"/>
      <c r="E285" s="100"/>
      <c r="F285" s="100"/>
      <c r="G285" s="100"/>
      <c r="H285" s="100"/>
      <c r="I285" s="100"/>
    </row>
    <row r="286" spans="1:9" x14ac:dyDescent="0.2">
      <c r="A286" s="100"/>
      <c r="B286" s="100"/>
      <c r="C286" s="100"/>
      <c r="D286" s="100"/>
      <c r="E286" s="100"/>
      <c r="F286" s="100"/>
      <c r="G286" s="100"/>
      <c r="H286" s="100"/>
      <c r="I286" s="100"/>
    </row>
    <row r="287" spans="1:9" x14ac:dyDescent="0.2">
      <c r="A287" s="100"/>
      <c r="B287" s="100"/>
      <c r="C287" s="100"/>
      <c r="D287" s="100"/>
      <c r="E287" s="100"/>
      <c r="F287" s="100"/>
      <c r="G287" s="100"/>
      <c r="H287" s="100"/>
      <c r="I287" s="100"/>
    </row>
    <row r="288" spans="1:9" x14ac:dyDescent="0.2">
      <c r="A288" s="100"/>
      <c r="B288" s="100"/>
      <c r="C288" s="100"/>
      <c r="D288" s="100"/>
      <c r="E288" s="100"/>
      <c r="F288" s="100"/>
      <c r="G288" s="100"/>
      <c r="H288" s="100"/>
      <c r="I288" s="100"/>
    </row>
    <row r="289" spans="1:9" x14ac:dyDescent="0.2">
      <c r="A289" s="100"/>
      <c r="B289" s="100"/>
      <c r="C289" s="100"/>
      <c r="D289" s="100"/>
      <c r="E289" s="100"/>
      <c r="F289" s="100"/>
      <c r="G289" s="100"/>
      <c r="H289" s="100"/>
      <c r="I289" s="100"/>
    </row>
    <row r="290" spans="1:9" x14ac:dyDescent="0.2">
      <c r="A290" s="100"/>
      <c r="B290" s="100"/>
      <c r="C290" s="100"/>
      <c r="D290" s="100"/>
      <c r="E290" s="100"/>
      <c r="F290" s="100"/>
      <c r="G290" s="100"/>
      <c r="H290" s="100"/>
      <c r="I290" s="100"/>
    </row>
    <row r="291" spans="1:9" x14ac:dyDescent="0.2">
      <c r="A291" s="100"/>
      <c r="B291" s="100"/>
      <c r="C291" s="100"/>
      <c r="D291" s="100"/>
      <c r="E291" s="100"/>
      <c r="F291" s="100"/>
      <c r="G291" s="100"/>
      <c r="H291" s="100"/>
      <c r="I291" s="100"/>
    </row>
    <row r="292" spans="1:9" x14ac:dyDescent="0.2">
      <c r="A292" s="100"/>
      <c r="B292" s="100"/>
      <c r="C292" s="100"/>
      <c r="D292" s="100"/>
      <c r="E292" s="100"/>
      <c r="F292" s="100"/>
      <c r="G292" s="100"/>
      <c r="H292" s="100"/>
      <c r="I292" s="100"/>
    </row>
    <row r="293" spans="1:9" x14ac:dyDescent="0.2">
      <c r="A293" s="100"/>
      <c r="B293" s="100"/>
      <c r="C293" s="100"/>
      <c r="D293" s="100"/>
      <c r="E293" s="100"/>
      <c r="F293" s="100"/>
      <c r="G293" s="100"/>
      <c r="H293" s="100"/>
      <c r="I293" s="100"/>
    </row>
    <row r="294" spans="1:9" x14ac:dyDescent="0.2">
      <c r="A294" s="100"/>
      <c r="B294" s="100"/>
      <c r="C294" s="100"/>
      <c r="D294" s="100"/>
      <c r="E294" s="100"/>
      <c r="F294" s="100"/>
      <c r="G294" s="100"/>
      <c r="H294" s="100"/>
      <c r="I294" s="100"/>
    </row>
    <row r="295" spans="1:9" x14ac:dyDescent="0.2">
      <c r="A295" s="100"/>
      <c r="B295" s="100"/>
      <c r="C295" s="100"/>
      <c r="D295" s="100"/>
      <c r="E295" s="100"/>
      <c r="F295" s="100"/>
      <c r="G295" s="100"/>
      <c r="H295" s="100"/>
      <c r="I295" s="100"/>
    </row>
    <row r="296" spans="1:9" x14ac:dyDescent="0.2">
      <c r="A296" s="100"/>
      <c r="B296" s="100"/>
      <c r="C296" s="100"/>
      <c r="D296" s="100"/>
      <c r="E296" s="100"/>
      <c r="F296" s="100"/>
      <c r="G296" s="100"/>
      <c r="H296" s="100"/>
      <c r="I296" s="100"/>
    </row>
    <row r="297" spans="1:9" x14ac:dyDescent="0.2">
      <c r="A297" s="100"/>
      <c r="B297" s="100"/>
      <c r="C297" s="100"/>
      <c r="D297" s="100"/>
      <c r="E297" s="100"/>
      <c r="F297" s="100"/>
      <c r="G297" s="100"/>
      <c r="H297" s="100"/>
      <c r="I297" s="100"/>
    </row>
    <row r="298" spans="1:9" x14ac:dyDescent="0.2">
      <c r="A298" s="100"/>
      <c r="B298" s="100"/>
      <c r="C298" s="100"/>
      <c r="D298" s="100"/>
      <c r="E298" s="100"/>
      <c r="F298" s="100"/>
      <c r="G298" s="100"/>
      <c r="H298" s="100"/>
      <c r="I298" s="100"/>
    </row>
    <row r="299" spans="1:9" x14ac:dyDescent="0.2">
      <c r="A299" s="100"/>
      <c r="B299" s="100"/>
      <c r="C299" s="100"/>
      <c r="D299" s="100"/>
      <c r="E299" s="100"/>
      <c r="F299" s="100"/>
      <c r="G299" s="100"/>
      <c r="H299" s="100"/>
      <c r="I299" s="100"/>
    </row>
    <row r="300" spans="1:9" x14ac:dyDescent="0.2">
      <c r="A300" s="100"/>
      <c r="B300" s="100"/>
      <c r="C300" s="100"/>
      <c r="D300" s="100"/>
      <c r="E300" s="100"/>
      <c r="F300" s="100"/>
      <c r="G300" s="100"/>
      <c r="H300" s="100"/>
      <c r="I300" s="100"/>
    </row>
    <row r="301" spans="1:9" x14ac:dyDescent="0.2">
      <c r="A301" s="100"/>
      <c r="B301" s="100"/>
      <c r="C301" s="100"/>
      <c r="D301" s="100"/>
      <c r="E301" s="100"/>
      <c r="F301" s="100"/>
      <c r="G301" s="100"/>
      <c r="H301" s="100"/>
      <c r="I301" s="100"/>
    </row>
    <row r="302" spans="1:9" x14ac:dyDescent="0.2">
      <c r="A302" s="100"/>
      <c r="B302" s="100"/>
      <c r="C302" s="100"/>
      <c r="D302" s="100"/>
      <c r="E302" s="100"/>
      <c r="F302" s="100"/>
      <c r="G302" s="100"/>
      <c r="H302" s="100"/>
      <c r="I302" s="100"/>
    </row>
    <row r="303" spans="1:9" x14ac:dyDescent="0.2">
      <c r="A303" s="100"/>
      <c r="B303" s="100"/>
      <c r="C303" s="100"/>
      <c r="D303" s="100"/>
      <c r="E303" s="100"/>
      <c r="F303" s="100"/>
      <c r="G303" s="100"/>
      <c r="H303" s="100"/>
      <c r="I303" s="100"/>
    </row>
    <row r="304" spans="1:9" x14ac:dyDescent="0.2">
      <c r="A304" s="100"/>
      <c r="B304" s="100"/>
      <c r="C304" s="100"/>
      <c r="D304" s="100"/>
      <c r="E304" s="100"/>
      <c r="F304" s="100"/>
      <c r="G304" s="100"/>
      <c r="H304" s="100"/>
      <c r="I304" s="100"/>
    </row>
    <row r="305" spans="1:9" x14ac:dyDescent="0.2">
      <c r="A305" s="100"/>
      <c r="B305" s="100"/>
      <c r="C305" s="100"/>
      <c r="D305" s="100"/>
      <c r="E305" s="100"/>
      <c r="F305" s="100"/>
      <c r="G305" s="100"/>
      <c r="H305" s="100"/>
      <c r="I305" s="100"/>
    </row>
    <row r="306" spans="1:9" x14ac:dyDescent="0.2">
      <c r="A306" s="100"/>
      <c r="B306" s="100"/>
      <c r="C306" s="100"/>
      <c r="D306" s="100"/>
      <c r="E306" s="100"/>
      <c r="F306" s="100"/>
      <c r="G306" s="100"/>
      <c r="H306" s="100"/>
      <c r="I306" s="100"/>
    </row>
    <row r="307" spans="1:9" x14ac:dyDescent="0.2">
      <c r="A307" s="100"/>
      <c r="B307" s="100"/>
      <c r="C307" s="100"/>
      <c r="D307" s="100"/>
      <c r="E307" s="100"/>
      <c r="F307" s="100"/>
      <c r="G307" s="100"/>
      <c r="H307" s="100"/>
      <c r="I307" s="100"/>
    </row>
    <row r="308" spans="1:9" x14ac:dyDescent="0.2">
      <c r="A308" s="100"/>
      <c r="B308" s="100"/>
      <c r="C308" s="100"/>
      <c r="D308" s="100"/>
      <c r="E308" s="100"/>
      <c r="F308" s="100"/>
      <c r="G308" s="100"/>
      <c r="H308" s="100"/>
      <c r="I308" s="100"/>
    </row>
    <row r="309" spans="1:9" x14ac:dyDescent="0.2">
      <c r="A309" s="100"/>
      <c r="B309" s="100"/>
      <c r="C309" s="100"/>
      <c r="D309" s="100"/>
      <c r="E309" s="100"/>
      <c r="F309" s="100"/>
      <c r="G309" s="100"/>
      <c r="H309" s="100"/>
      <c r="I309" s="100"/>
    </row>
    <row r="310" spans="1:9" x14ac:dyDescent="0.2">
      <c r="A310" s="100"/>
      <c r="B310" s="100"/>
      <c r="C310" s="100"/>
      <c r="D310" s="100"/>
      <c r="E310" s="100"/>
      <c r="F310" s="100"/>
      <c r="G310" s="100"/>
      <c r="H310" s="100"/>
      <c r="I310" s="100"/>
    </row>
    <row r="311" spans="1:9" x14ac:dyDescent="0.2">
      <c r="A311" s="100"/>
      <c r="B311" s="100"/>
      <c r="C311" s="100"/>
      <c r="D311" s="100"/>
      <c r="E311" s="100"/>
      <c r="F311" s="100"/>
      <c r="G311" s="100"/>
      <c r="H311" s="100"/>
      <c r="I311" s="100"/>
    </row>
    <row r="312" spans="1:9" x14ac:dyDescent="0.2">
      <c r="A312" s="100"/>
      <c r="B312" s="100"/>
      <c r="C312" s="100"/>
      <c r="D312" s="100"/>
      <c r="E312" s="100"/>
      <c r="F312" s="100"/>
      <c r="G312" s="100"/>
      <c r="H312" s="100"/>
      <c r="I312" s="100"/>
    </row>
    <row r="313" spans="1:9" x14ac:dyDescent="0.2">
      <c r="A313" s="100"/>
      <c r="B313" s="100"/>
      <c r="C313" s="100"/>
      <c r="D313" s="100"/>
      <c r="E313" s="100"/>
      <c r="F313" s="100"/>
      <c r="G313" s="100"/>
      <c r="H313" s="100"/>
      <c r="I313" s="100"/>
    </row>
    <row r="314" spans="1:9" x14ac:dyDescent="0.2">
      <c r="A314" s="100"/>
      <c r="B314" s="100"/>
      <c r="C314" s="100"/>
      <c r="D314" s="100"/>
      <c r="E314" s="100"/>
      <c r="F314" s="100"/>
      <c r="G314" s="100"/>
      <c r="H314" s="100"/>
      <c r="I314" s="100"/>
    </row>
    <row r="315" spans="1:9" x14ac:dyDescent="0.2">
      <c r="A315" s="100"/>
      <c r="B315" s="100"/>
      <c r="C315" s="100"/>
      <c r="D315" s="100"/>
      <c r="E315" s="100"/>
      <c r="F315" s="100"/>
      <c r="G315" s="100"/>
      <c r="H315" s="100"/>
      <c r="I315" s="100"/>
    </row>
    <row r="316" spans="1:9" x14ac:dyDescent="0.2">
      <c r="A316" s="100"/>
      <c r="B316" s="100"/>
      <c r="C316" s="100"/>
      <c r="D316" s="100"/>
      <c r="E316" s="100"/>
      <c r="F316" s="100"/>
      <c r="G316" s="100"/>
      <c r="H316" s="100"/>
      <c r="I316" s="100"/>
    </row>
    <row r="317" spans="1:9" x14ac:dyDescent="0.2">
      <c r="A317" s="100"/>
      <c r="B317" s="100"/>
      <c r="C317" s="100"/>
      <c r="D317" s="100"/>
      <c r="E317" s="100"/>
      <c r="F317" s="100"/>
      <c r="G317" s="100"/>
      <c r="H317" s="100"/>
      <c r="I317" s="100"/>
    </row>
    <row r="318" spans="1:9" x14ac:dyDescent="0.2">
      <c r="A318" s="100"/>
      <c r="B318" s="100"/>
      <c r="C318" s="100"/>
      <c r="D318" s="100"/>
      <c r="E318" s="100"/>
      <c r="F318" s="100"/>
      <c r="G318" s="100"/>
      <c r="H318" s="100"/>
      <c r="I318" s="100"/>
    </row>
    <row r="319" spans="1:9" x14ac:dyDescent="0.2">
      <c r="A319" s="100"/>
      <c r="B319" s="100"/>
      <c r="C319" s="100"/>
      <c r="D319" s="100"/>
      <c r="E319" s="100"/>
      <c r="F319" s="100"/>
      <c r="G319" s="100"/>
      <c r="H319" s="100"/>
      <c r="I319" s="100"/>
    </row>
    <row r="320" spans="1:9" x14ac:dyDescent="0.2">
      <c r="A320" s="100"/>
      <c r="B320" s="100"/>
      <c r="C320" s="100"/>
      <c r="D320" s="100"/>
      <c r="E320" s="100"/>
      <c r="F320" s="100"/>
      <c r="G320" s="100"/>
      <c r="H320" s="100"/>
      <c r="I320" s="100"/>
    </row>
    <row r="321" spans="1:9" x14ac:dyDescent="0.2">
      <c r="A321" s="100"/>
      <c r="B321" s="100"/>
      <c r="C321" s="100"/>
      <c r="D321" s="100"/>
      <c r="E321" s="100"/>
      <c r="F321" s="100"/>
      <c r="G321" s="100"/>
      <c r="H321" s="100"/>
      <c r="I321" s="100"/>
    </row>
    <row r="322" spans="1:9" x14ac:dyDescent="0.2">
      <c r="A322" s="100"/>
      <c r="B322" s="100"/>
      <c r="C322" s="100"/>
      <c r="D322" s="100"/>
      <c r="E322" s="100"/>
      <c r="F322" s="100"/>
      <c r="G322" s="100"/>
      <c r="H322" s="100"/>
      <c r="I322" s="100"/>
    </row>
    <row r="323" spans="1:9" x14ac:dyDescent="0.2">
      <c r="A323" s="100"/>
      <c r="B323" s="100"/>
      <c r="C323" s="100"/>
      <c r="D323" s="100"/>
      <c r="E323" s="100"/>
      <c r="F323" s="100"/>
      <c r="G323" s="100"/>
      <c r="H323" s="100"/>
      <c r="I323" s="100"/>
    </row>
    <row r="324" spans="1:9" x14ac:dyDescent="0.2">
      <c r="A324" s="100"/>
      <c r="B324" s="100"/>
      <c r="C324" s="100"/>
      <c r="D324" s="100"/>
      <c r="E324" s="100"/>
      <c r="F324" s="100"/>
      <c r="G324" s="100"/>
      <c r="H324" s="100"/>
      <c r="I324" s="100"/>
    </row>
    <row r="325" spans="1:9" x14ac:dyDescent="0.2">
      <c r="A325" s="100"/>
      <c r="B325" s="100"/>
      <c r="C325" s="100"/>
      <c r="D325" s="100"/>
      <c r="E325" s="100"/>
      <c r="F325" s="100"/>
      <c r="G325" s="100"/>
      <c r="H325" s="100"/>
      <c r="I325" s="100"/>
    </row>
    <row r="326" spans="1:9" x14ac:dyDescent="0.2">
      <c r="A326" s="100"/>
      <c r="B326" s="100"/>
      <c r="C326" s="100"/>
      <c r="D326" s="100"/>
      <c r="E326" s="100"/>
      <c r="F326" s="100"/>
      <c r="G326" s="100"/>
      <c r="H326" s="100"/>
      <c r="I326" s="100"/>
    </row>
    <row r="327" spans="1:9" x14ac:dyDescent="0.2">
      <c r="A327" s="100"/>
      <c r="B327" s="100"/>
      <c r="C327" s="100"/>
      <c r="D327" s="100"/>
      <c r="E327" s="100"/>
      <c r="F327" s="100"/>
      <c r="G327" s="100"/>
      <c r="H327" s="100"/>
      <c r="I327" s="100"/>
    </row>
    <row r="328" spans="1:9" x14ac:dyDescent="0.2">
      <c r="A328" s="100"/>
      <c r="B328" s="100"/>
      <c r="C328" s="100"/>
      <c r="D328" s="100"/>
      <c r="E328" s="100"/>
      <c r="F328" s="100"/>
      <c r="G328" s="100"/>
      <c r="H328" s="100"/>
      <c r="I328" s="100"/>
    </row>
    <row r="329" spans="1:9" x14ac:dyDescent="0.2">
      <c r="A329" s="100"/>
      <c r="B329" s="100"/>
      <c r="C329" s="100"/>
      <c r="D329" s="100"/>
      <c r="E329" s="100"/>
      <c r="F329" s="100"/>
      <c r="G329" s="100"/>
      <c r="H329" s="100"/>
      <c r="I329" s="100"/>
    </row>
    <row r="330" spans="1:9" x14ac:dyDescent="0.2">
      <c r="A330" s="100"/>
      <c r="B330" s="100"/>
      <c r="C330" s="100"/>
      <c r="D330" s="100"/>
      <c r="E330" s="100"/>
      <c r="F330" s="100"/>
      <c r="G330" s="100"/>
      <c r="H330" s="100"/>
      <c r="I330" s="100"/>
    </row>
    <row r="331" spans="1:9" x14ac:dyDescent="0.2">
      <c r="A331" s="100"/>
      <c r="B331" s="100"/>
      <c r="C331" s="100"/>
      <c r="D331" s="100"/>
      <c r="E331" s="100"/>
      <c r="F331" s="100"/>
      <c r="G331" s="100"/>
      <c r="H331" s="100"/>
      <c r="I331" s="100"/>
    </row>
    <row r="332" spans="1:9" x14ac:dyDescent="0.2">
      <c r="A332" s="100"/>
      <c r="B332" s="100"/>
      <c r="C332" s="100"/>
      <c r="D332" s="100"/>
      <c r="E332" s="100"/>
      <c r="F332" s="100"/>
      <c r="G332" s="100"/>
      <c r="H332" s="100"/>
      <c r="I332" s="100"/>
    </row>
    <row r="333" spans="1:9" x14ac:dyDescent="0.2">
      <c r="A333" s="100"/>
      <c r="B333" s="100"/>
      <c r="C333" s="100"/>
      <c r="D333" s="100"/>
      <c r="E333" s="100"/>
      <c r="F333" s="100"/>
      <c r="G333" s="100"/>
      <c r="H333" s="100"/>
      <c r="I333" s="100"/>
    </row>
    <row r="334" spans="1:9" x14ac:dyDescent="0.2">
      <c r="A334" s="100"/>
      <c r="B334" s="100"/>
      <c r="C334" s="100"/>
      <c r="D334" s="100"/>
      <c r="E334" s="100"/>
      <c r="F334" s="100"/>
      <c r="G334" s="100"/>
      <c r="H334" s="100"/>
      <c r="I334" s="100"/>
    </row>
    <row r="335" spans="1:9" x14ac:dyDescent="0.2">
      <c r="A335" s="100"/>
      <c r="B335" s="100"/>
      <c r="C335" s="100"/>
      <c r="D335" s="100"/>
      <c r="E335" s="100"/>
      <c r="F335" s="100"/>
      <c r="G335" s="100"/>
      <c r="H335" s="100"/>
      <c r="I335" s="100"/>
    </row>
    <row r="336" spans="1:9" x14ac:dyDescent="0.2">
      <c r="A336" s="100"/>
      <c r="B336" s="100"/>
      <c r="C336" s="100"/>
      <c r="D336" s="100"/>
      <c r="E336" s="100"/>
      <c r="F336" s="100"/>
      <c r="G336" s="100"/>
      <c r="H336" s="100"/>
      <c r="I336" s="100"/>
    </row>
    <row r="337" spans="1:9" x14ac:dyDescent="0.2">
      <c r="A337" s="100"/>
      <c r="B337" s="100"/>
      <c r="C337" s="100"/>
      <c r="D337" s="100"/>
      <c r="E337" s="100"/>
      <c r="F337" s="100"/>
      <c r="G337" s="100"/>
      <c r="H337" s="100"/>
      <c r="I337" s="100"/>
    </row>
    <row r="338" spans="1:9" x14ac:dyDescent="0.2">
      <c r="A338" s="100"/>
      <c r="B338" s="100"/>
      <c r="C338" s="100"/>
      <c r="D338" s="100"/>
      <c r="E338" s="100"/>
      <c r="F338" s="100"/>
      <c r="G338" s="100"/>
      <c r="H338" s="100"/>
      <c r="I338" s="100"/>
    </row>
    <row r="339" spans="1:9" x14ac:dyDescent="0.2">
      <c r="A339" s="100"/>
      <c r="B339" s="100"/>
      <c r="C339" s="100"/>
      <c r="D339" s="100"/>
      <c r="E339" s="100"/>
      <c r="F339" s="100"/>
      <c r="G339" s="100"/>
      <c r="H339" s="100"/>
      <c r="I339" s="100"/>
    </row>
    <row r="340" spans="1:9" x14ac:dyDescent="0.2">
      <c r="A340" s="100"/>
      <c r="B340" s="100"/>
      <c r="C340" s="100"/>
      <c r="D340" s="100"/>
      <c r="E340" s="100"/>
      <c r="F340" s="100"/>
      <c r="G340" s="100"/>
      <c r="H340" s="100"/>
      <c r="I340" s="100"/>
    </row>
    <row r="341" spans="1:9" x14ac:dyDescent="0.2">
      <c r="A341" s="100"/>
      <c r="B341" s="100"/>
      <c r="C341" s="100"/>
      <c r="D341" s="100"/>
      <c r="E341" s="100"/>
      <c r="F341" s="100"/>
      <c r="G341" s="100"/>
      <c r="H341" s="100"/>
      <c r="I341" s="100"/>
    </row>
    <row r="342" spans="1:9" x14ac:dyDescent="0.2">
      <c r="A342" s="100"/>
      <c r="B342" s="100"/>
      <c r="C342" s="100"/>
      <c r="D342" s="100"/>
      <c r="E342" s="100"/>
      <c r="F342" s="100"/>
      <c r="G342" s="100"/>
      <c r="H342" s="100"/>
      <c r="I342" s="100"/>
    </row>
    <row r="343" spans="1:9" x14ac:dyDescent="0.2">
      <c r="A343" s="100"/>
      <c r="B343" s="100"/>
      <c r="C343" s="100"/>
      <c r="D343" s="100"/>
      <c r="E343" s="100"/>
      <c r="F343" s="100"/>
      <c r="G343" s="100"/>
      <c r="H343" s="100"/>
      <c r="I343" s="100"/>
    </row>
    <row r="344" spans="1:9" x14ac:dyDescent="0.2">
      <c r="A344" s="100"/>
      <c r="B344" s="100"/>
      <c r="C344" s="100"/>
      <c r="D344" s="100"/>
      <c r="E344" s="100"/>
      <c r="F344" s="100"/>
      <c r="G344" s="100"/>
      <c r="H344" s="100"/>
      <c r="I344" s="100"/>
    </row>
    <row r="345" spans="1:9" x14ac:dyDescent="0.2">
      <c r="A345" s="100"/>
      <c r="B345" s="100"/>
      <c r="C345" s="100"/>
      <c r="D345" s="100"/>
      <c r="E345" s="100"/>
      <c r="F345" s="100"/>
      <c r="G345" s="100"/>
      <c r="H345" s="100"/>
      <c r="I345" s="100"/>
    </row>
    <row r="346" spans="1:9" x14ac:dyDescent="0.2">
      <c r="A346" s="100"/>
      <c r="B346" s="100"/>
      <c r="C346" s="100"/>
      <c r="D346" s="100"/>
      <c r="E346" s="100"/>
      <c r="F346" s="100"/>
      <c r="G346" s="100"/>
      <c r="H346" s="100"/>
      <c r="I346" s="100"/>
    </row>
    <row r="347" spans="1:9" x14ac:dyDescent="0.2">
      <c r="A347" s="100"/>
      <c r="B347" s="100"/>
      <c r="C347" s="100"/>
      <c r="D347" s="100"/>
      <c r="E347" s="100"/>
      <c r="F347" s="100"/>
      <c r="G347" s="100"/>
      <c r="H347" s="100"/>
      <c r="I347" s="100"/>
    </row>
    <row r="348" spans="1:9" x14ac:dyDescent="0.2">
      <c r="A348" s="100"/>
      <c r="B348" s="100"/>
      <c r="C348" s="100"/>
      <c r="D348" s="100"/>
      <c r="E348" s="100"/>
      <c r="F348" s="100"/>
      <c r="G348" s="100"/>
      <c r="H348" s="100"/>
      <c r="I348" s="100"/>
    </row>
    <row r="349" spans="1:9" x14ac:dyDescent="0.2">
      <c r="A349" s="100"/>
      <c r="B349" s="100"/>
      <c r="C349" s="100"/>
      <c r="D349" s="100"/>
      <c r="E349" s="100"/>
      <c r="F349" s="100"/>
      <c r="G349" s="100"/>
      <c r="H349" s="100"/>
      <c r="I349" s="100"/>
    </row>
    <row r="350" spans="1:9" x14ac:dyDescent="0.2">
      <c r="A350" s="100"/>
      <c r="B350" s="100"/>
      <c r="C350" s="100"/>
      <c r="D350" s="100"/>
      <c r="E350" s="100"/>
      <c r="F350" s="100"/>
      <c r="G350" s="100"/>
      <c r="H350" s="100"/>
      <c r="I350" s="100"/>
    </row>
    <row r="351" spans="1:9" x14ac:dyDescent="0.2">
      <c r="A351" s="100"/>
      <c r="B351" s="100"/>
      <c r="C351" s="100"/>
      <c r="D351" s="100"/>
      <c r="E351" s="100"/>
      <c r="F351" s="100"/>
      <c r="G351" s="100"/>
      <c r="H351" s="100"/>
      <c r="I351" s="100"/>
    </row>
    <row r="352" spans="1:9" x14ac:dyDescent="0.2">
      <c r="A352" s="100"/>
      <c r="B352" s="100"/>
      <c r="C352" s="100"/>
      <c r="D352" s="100"/>
      <c r="E352" s="100"/>
      <c r="F352" s="100"/>
      <c r="G352" s="100"/>
      <c r="H352" s="100"/>
      <c r="I352" s="100"/>
    </row>
    <row r="353" spans="1:9" x14ac:dyDescent="0.2">
      <c r="A353" s="100"/>
      <c r="B353" s="100"/>
      <c r="C353" s="100"/>
      <c r="D353" s="100"/>
      <c r="E353" s="100"/>
      <c r="F353" s="100"/>
      <c r="G353" s="100"/>
      <c r="H353" s="100"/>
      <c r="I353" s="100"/>
    </row>
    <row r="354" spans="1:9" x14ac:dyDescent="0.2">
      <c r="A354" s="100"/>
      <c r="B354" s="100"/>
      <c r="C354" s="100"/>
      <c r="D354" s="100"/>
      <c r="E354" s="100"/>
      <c r="F354" s="100"/>
      <c r="G354" s="100"/>
      <c r="H354" s="100"/>
      <c r="I354" s="100"/>
    </row>
    <row r="355" spans="1:9" x14ac:dyDescent="0.2">
      <c r="A355" s="100"/>
      <c r="B355" s="100"/>
      <c r="C355" s="100"/>
      <c r="D355" s="100"/>
      <c r="E355" s="100"/>
      <c r="F355" s="100"/>
      <c r="G355" s="100"/>
      <c r="H355" s="100"/>
      <c r="I355" s="100"/>
    </row>
    <row r="356" spans="1:9" x14ac:dyDescent="0.2">
      <c r="A356" s="100"/>
      <c r="B356" s="100"/>
      <c r="C356" s="100"/>
      <c r="D356" s="100"/>
      <c r="E356" s="100"/>
      <c r="F356" s="100"/>
      <c r="G356" s="100"/>
      <c r="H356" s="100"/>
      <c r="I356" s="100"/>
    </row>
    <row r="357" spans="1:9" x14ac:dyDescent="0.2">
      <c r="A357" s="100"/>
      <c r="B357" s="100"/>
      <c r="C357" s="100"/>
      <c r="D357" s="100"/>
      <c r="E357" s="100"/>
      <c r="F357" s="100"/>
      <c r="G357" s="100"/>
      <c r="H357" s="100"/>
      <c r="I357" s="100"/>
    </row>
    <row r="358" spans="1:9" x14ac:dyDescent="0.2">
      <c r="A358" s="100"/>
      <c r="B358" s="100"/>
      <c r="C358" s="100"/>
      <c r="D358" s="100"/>
      <c r="E358" s="100"/>
      <c r="F358" s="100"/>
      <c r="G358" s="100"/>
      <c r="H358" s="100"/>
      <c r="I358" s="100"/>
    </row>
    <row r="359" spans="1:9" x14ac:dyDescent="0.2">
      <c r="A359" s="100"/>
      <c r="B359" s="100"/>
      <c r="C359" s="100"/>
      <c r="D359" s="100"/>
      <c r="E359" s="100"/>
      <c r="F359" s="100"/>
      <c r="G359" s="100"/>
      <c r="H359" s="100"/>
      <c r="I359" s="100"/>
    </row>
    <row r="360" spans="1:9" x14ac:dyDescent="0.2">
      <c r="A360" s="100"/>
      <c r="B360" s="100"/>
      <c r="C360" s="100"/>
      <c r="D360" s="100"/>
      <c r="E360" s="100"/>
      <c r="F360" s="100"/>
      <c r="G360" s="100"/>
      <c r="H360" s="100"/>
      <c r="I360" s="100"/>
    </row>
    <row r="361" spans="1:9" x14ac:dyDescent="0.2">
      <c r="A361" s="100"/>
      <c r="B361" s="100"/>
      <c r="C361" s="100"/>
      <c r="D361" s="100"/>
      <c r="E361" s="100"/>
      <c r="F361" s="100"/>
      <c r="G361" s="100"/>
      <c r="H361" s="100"/>
      <c r="I361" s="100"/>
    </row>
    <row r="362" spans="1:9" x14ac:dyDescent="0.2">
      <c r="A362" s="100"/>
      <c r="B362" s="100"/>
      <c r="C362" s="100"/>
      <c r="D362" s="100"/>
      <c r="E362" s="100"/>
      <c r="F362" s="100"/>
      <c r="G362" s="100"/>
      <c r="H362" s="100"/>
      <c r="I362" s="100"/>
    </row>
    <row r="363" spans="1:9" x14ac:dyDescent="0.2">
      <c r="A363" s="100"/>
      <c r="B363" s="100"/>
      <c r="C363" s="100"/>
      <c r="D363" s="100"/>
      <c r="E363" s="100"/>
      <c r="F363" s="100"/>
      <c r="G363" s="100"/>
      <c r="H363" s="100"/>
      <c r="I363" s="100"/>
    </row>
    <row r="364" spans="1:9" x14ac:dyDescent="0.2">
      <c r="A364" s="100"/>
      <c r="B364" s="100"/>
      <c r="C364" s="100"/>
      <c r="D364" s="100"/>
      <c r="E364" s="100"/>
      <c r="F364" s="100"/>
      <c r="G364" s="100"/>
      <c r="H364" s="100"/>
      <c r="I364" s="100"/>
    </row>
    <row r="365" spans="1:9" x14ac:dyDescent="0.2">
      <c r="A365" s="100"/>
      <c r="B365" s="100"/>
      <c r="C365" s="100"/>
      <c r="D365" s="100"/>
      <c r="E365" s="100"/>
      <c r="F365" s="100"/>
      <c r="G365" s="100"/>
      <c r="H365" s="100"/>
      <c r="I365" s="100"/>
    </row>
    <row r="366" spans="1:9" x14ac:dyDescent="0.2">
      <c r="A366" s="100"/>
      <c r="B366" s="100"/>
      <c r="C366" s="100"/>
      <c r="D366" s="100"/>
      <c r="E366" s="100"/>
      <c r="F366" s="100"/>
      <c r="G366" s="100"/>
      <c r="H366" s="100"/>
      <c r="I366" s="100"/>
    </row>
    <row r="367" spans="1:9" x14ac:dyDescent="0.2">
      <c r="A367" s="100"/>
      <c r="B367" s="100"/>
      <c r="C367" s="100"/>
      <c r="D367" s="100"/>
      <c r="E367" s="100"/>
      <c r="F367" s="100"/>
      <c r="G367" s="100"/>
      <c r="H367" s="100"/>
      <c r="I367" s="100"/>
    </row>
    <row r="368" spans="1:9" x14ac:dyDescent="0.2">
      <c r="A368" s="100"/>
      <c r="B368" s="100"/>
      <c r="C368" s="100"/>
      <c r="D368" s="100"/>
      <c r="E368" s="100"/>
      <c r="F368" s="100"/>
      <c r="G368" s="100"/>
      <c r="H368" s="100"/>
      <c r="I368" s="100"/>
    </row>
    <row r="369" spans="1:9" x14ac:dyDescent="0.2">
      <c r="A369" s="100"/>
      <c r="B369" s="100"/>
      <c r="C369" s="100"/>
      <c r="D369" s="100"/>
      <c r="E369" s="100"/>
      <c r="F369" s="100"/>
      <c r="G369" s="100"/>
      <c r="H369" s="100"/>
      <c r="I369" s="100"/>
    </row>
    <row r="370" spans="1:9" x14ac:dyDescent="0.2">
      <c r="A370" s="100"/>
      <c r="B370" s="100"/>
      <c r="C370" s="100"/>
      <c r="D370" s="100"/>
      <c r="E370" s="100"/>
      <c r="F370" s="100"/>
      <c r="G370" s="100"/>
      <c r="H370" s="100"/>
      <c r="I370" s="100"/>
    </row>
    <row r="371" spans="1:9" x14ac:dyDescent="0.2">
      <c r="A371" s="100"/>
      <c r="B371" s="100"/>
      <c r="C371" s="100"/>
      <c r="D371" s="100"/>
      <c r="E371" s="100"/>
      <c r="F371" s="100"/>
      <c r="G371" s="100"/>
      <c r="H371" s="100"/>
      <c r="I371" s="100"/>
    </row>
    <row r="372" spans="1:9" x14ac:dyDescent="0.2">
      <c r="A372" s="100"/>
      <c r="B372" s="100"/>
      <c r="C372" s="100"/>
      <c r="D372" s="100"/>
      <c r="E372" s="100"/>
      <c r="F372" s="100"/>
      <c r="G372" s="100"/>
      <c r="H372" s="100"/>
      <c r="I372" s="100"/>
    </row>
    <row r="373" spans="1:9" x14ac:dyDescent="0.2">
      <c r="A373" s="100"/>
      <c r="B373" s="100"/>
      <c r="C373" s="100"/>
      <c r="D373" s="100"/>
      <c r="E373" s="100"/>
      <c r="F373" s="100"/>
      <c r="G373" s="100"/>
      <c r="H373" s="100"/>
      <c r="I373" s="100"/>
    </row>
    <row r="374" spans="1:9" x14ac:dyDescent="0.2">
      <c r="A374" s="100"/>
      <c r="B374" s="100"/>
      <c r="C374" s="100"/>
      <c r="D374" s="100"/>
      <c r="E374" s="100"/>
      <c r="F374" s="100"/>
      <c r="G374" s="100"/>
      <c r="H374" s="100"/>
      <c r="I374" s="100"/>
    </row>
    <row r="375" spans="1:9" x14ac:dyDescent="0.2">
      <c r="A375" s="100"/>
      <c r="B375" s="100"/>
      <c r="C375" s="100"/>
      <c r="D375" s="100"/>
      <c r="E375" s="100"/>
      <c r="F375" s="100"/>
      <c r="G375" s="100"/>
      <c r="H375" s="100"/>
      <c r="I375" s="100"/>
    </row>
    <row r="376" spans="1:9" x14ac:dyDescent="0.2">
      <c r="A376" s="100"/>
      <c r="B376" s="100"/>
      <c r="C376" s="100"/>
      <c r="D376" s="100"/>
      <c r="E376" s="100"/>
      <c r="F376" s="100"/>
      <c r="G376" s="100"/>
      <c r="H376" s="100"/>
      <c r="I376" s="100"/>
    </row>
    <row r="377" spans="1:9" x14ac:dyDescent="0.2">
      <c r="A377" s="100"/>
      <c r="B377" s="100"/>
      <c r="C377" s="100"/>
      <c r="D377" s="100"/>
      <c r="E377" s="100"/>
      <c r="F377" s="100"/>
      <c r="G377" s="100"/>
      <c r="H377" s="100"/>
      <c r="I377" s="100"/>
    </row>
    <row r="378" spans="1:9" x14ac:dyDescent="0.2">
      <c r="A378" s="100"/>
      <c r="B378" s="100"/>
      <c r="C378" s="100"/>
      <c r="D378" s="100"/>
      <c r="E378" s="100"/>
      <c r="F378" s="100"/>
      <c r="G378" s="100"/>
      <c r="H378" s="100"/>
      <c r="I378" s="100"/>
    </row>
    <row r="379" spans="1:9" x14ac:dyDescent="0.2">
      <c r="A379" s="100"/>
      <c r="B379" s="100"/>
      <c r="C379" s="100"/>
      <c r="D379" s="100"/>
      <c r="E379" s="100"/>
      <c r="F379" s="100"/>
      <c r="G379" s="100"/>
      <c r="H379" s="100"/>
      <c r="I379" s="100"/>
    </row>
    <row r="380" spans="1:9" x14ac:dyDescent="0.2">
      <c r="A380" s="100"/>
      <c r="B380" s="100"/>
      <c r="C380" s="100"/>
      <c r="D380" s="100"/>
      <c r="E380" s="100"/>
      <c r="F380" s="100"/>
      <c r="G380" s="100"/>
      <c r="H380" s="100"/>
      <c r="I380" s="100"/>
    </row>
    <row r="381" spans="1:9" x14ac:dyDescent="0.2">
      <c r="A381" s="100"/>
      <c r="B381" s="100"/>
      <c r="C381" s="100"/>
      <c r="D381" s="100"/>
      <c r="E381" s="100"/>
      <c r="F381" s="100"/>
      <c r="G381" s="100"/>
      <c r="H381" s="100"/>
      <c r="I381" s="100"/>
    </row>
    <row r="382" spans="1:9" x14ac:dyDescent="0.2">
      <c r="A382" s="100"/>
      <c r="B382" s="100"/>
      <c r="C382" s="100"/>
      <c r="D382" s="100"/>
      <c r="E382" s="100"/>
      <c r="F382" s="100"/>
      <c r="G382" s="100"/>
      <c r="H382" s="100"/>
      <c r="I382" s="100"/>
    </row>
    <row r="383" spans="1:9" x14ac:dyDescent="0.2">
      <c r="A383" s="100"/>
      <c r="B383" s="100"/>
      <c r="C383" s="100"/>
      <c r="D383" s="100"/>
      <c r="E383" s="100"/>
      <c r="F383" s="100"/>
      <c r="G383" s="100"/>
      <c r="H383" s="100"/>
      <c r="I383" s="100"/>
    </row>
    <row r="384" spans="1:9" x14ac:dyDescent="0.2">
      <c r="A384" s="100"/>
      <c r="B384" s="100"/>
      <c r="C384" s="100"/>
      <c r="D384" s="100"/>
      <c r="E384" s="100"/>
      <c r="F384" s="100"/>
      <c r="G384" s="100"/>
      <c r="H384" s="100"/>
      <c r="I384" s="100"/>
    </row>
    <row r="385" spans="1:9" x14ac:dyDescent="0.2">
      <c r="A385" s="100"/>
      <c r="B385" s="100"/>
      <c r="C385" s="100"/>
      <c r="D385" s="100"/>
      <c r="E385" s="100"/>
      <c r="F385" s="100"/>
      <c r="G385" s="100"/>
      <c r="H385" s="100"/>
      <c r="I385" s="100"/>
    </row>
    <row r="386" spans="1:9" x14ac:dyDescent="0.2">
      <c r="A386" s="100"/>
      <c r="B386" s="100"/>
      <c r="C386" s="100"/>
      <c r="D386" s="100"/>
      <c r="E386" s="100"/>
      <c r="F386" s="100"/>
      <c r="G386" s="100"/>
      <c r="H386" s="100"/>
      <c r="I386" s="100"/>
    </row>
    <row r="387" spans="1:9" x14ac:dyDescent="0.2">
      <c r="A387" s="100"/>
      <c r="B387" s="100"/>
      <c r="C387" s="100"/>
      <c r="D387" s="100"/>
      <c r="E387" s="100"/>
      <c r="F387" s="100"/>
      <c r="G387" s="100"/>
      <c r="H387" s="100"/>
      <c r="I387" s="100"/>
    </row>
    <row r="388" spans="1:9" x14ac:dyDescent="0.2">
      <c r="A388" s="100"/>
      <c r="B388" s="100"/>
      <c r="C388" s="100"/>
      <c r="D388" s="100"/>
      <c r="E388" s="100"/>
      <c r="F388" s="100"/>
      <c r="G388" s="100"/>
      <c r="H388" s="100"/>
      <c r="I388" s="100"/>
    </row>
    <row r="389" spans="1:9" x14ac:dyDescent="0.2">
      <c r="A389" s="100"/>
      <c r="B389" s="100"/>
      <c r="C389" s="100"/>
      <c r="D389" s="100"/>
      <c r="E389" s="100"/>
      <c r="F389" s="100"/>
      <c r="G389" s="100"/>
      <c r="H389" s="100"/>
      <c r="I389" s="100"/>
    </row>
    <row r="390" spans="1:9" x14ac:dyDescent="0.2">
      <c r="A390" s="100"/>
      <c r="B390" s="100"/>
      <c r="C390" s="100"/>
      <c r="D390" s="100"/>
      <c r="E390" s="100"/>
      <c r="F390" s="100"/>
      <c r="G390" s="100"/>
      <c r="H390" s="100"/>
      <c r="I390" s="100"/>
    </row>
    <row r="391" spans="1:9" x14ac:dyDescent="0.2">
      <c r="A391" s="100"/>
      <c r="B391" s="100"/>
      <c r="C391" s="100"/>
      <c r="D391" s="100"/>
      <c r="E391" s="100"/>
      <c r="F391" s="100"/>
      <c r="G391" s="100"/>
      <c r="H391" s="100"/>
      <c r="I391" s="100"/>
    </row>
    <row r="392" spans="1:9" x14ac:dyDescent="0.2">
      <c r="A392" s="100"/>
      <c r="B392" s="100"/>
      <c r="C392" s="100"/>
      <c r="D392" s="100"/>
      <c r="E392" s="100"/>
      <c r="F392" s="100"/>
      <c r="G392" s="100"/>
      <c r="H392" s="100"/>
      <c r="I392" s="100"/>
    </row>
    <row r="393" spans="1:9" x14ac:dyDescent="0.2">
      <c r="A393" s="100"/>
      <c r="B393" s="100"/>
      <c r="C393" s="100"/>
      <c r="D393" s="100"/>
      <c r="E393" s="100"/>
      <c r="F393" s="100"/>
      <c r="G393" s="100"/>
      <c r="H393" s="100"/>
      <c r="I393" s="100"/>
    </row>
    <row r="394" spans="1:9" x14ac:dyDescent="0.2">
      <c r="A394" s="100"/>
      <c r="B394" s="100"/>
      <c r="C394" s="100"/>
      <c r="D394" s="100"/>
      <c r="E394" s="100"/>
      <c r="F394" s="100"/>
      <c r="G394" s="100"/>
      <c r="H394" s="100"/>
      <c r="I394" s="100"/>
    </row>
    <row r="395" spans="1:9" x14ac:dyDescent="0.2">
      <c r="A395" s="100"/>
      <c r="B395" s="100"/>
      <c r="C395" s="100"/>
      <c r="D395" s="100"/>
      <c r="E395" s="100"/>
      <c r="F395" s="100"/>
      <c r="G395" s="100"/>
      <c r="H395" s="100"/>
      <c r="I395" s="100"/>
    </row>
    <row r="396" spans="1:9" x14ac:dyDescent="0.2">
      <c r="A396" s="100"/>
      <c r="B396" s="100"/>
      <c r="C396" s="100"/>
      <c r="D396" s="100"/>
      <c r="E396" s="100"/>
      <c r="F396" s="100"/>
      <c r="G396" s="100"/>
      <c r="H396" s="100"/>
      <c r="I396" s="100"/>
    </row>
    <row r="397" spans="1:9" x14ac:dyDescent="0.2">
      <c r="A397" s="100"/>
      <c r="B397" s="100"/>
      <c r="C397" s="100"/>
      <c r="D397" s="100"/>
      <c r="E397" s="100"/>
      <c r="F397" s="100"/>
      <c r="G397" s="100"/>
      <c r="H397" s="100"/>
      <c r="I397" s="100"/>
    </row>
    <row r="398" spans="1:9" x14ac:dyDescent="0.2">
      <c r="A398" s="100"/>
      <c r="B398" s="100"/>
      <c r="C398" s="100"/>
      <c r="D398" s="100"/>
      <c r="E398" s="100"/>
      <c r="F398" s="100"/>
      <c r="G398" s="100"/>
      <c r="H398" s="100"/>
      <c r="I398" s="100"/>
    </row>
    <row r="399" spans="1:9" x14ac:dyDescent="0.2">
      <c r="A399" s="100"/>
      <c r="B399" s="100"/>
      <c r="C399" s="100"/>
      <c r="D399" s="100"/>
      <c r="E399" s="100"/>
      <c r="F399" s="100"/>
      <c r="G399" s="100"/>
      <c r="H399" s="100"/>
      <c r="I399" s="100"/>
    </row>
    <row r="400" spans="1:9" x14ac:dyDescent="0.2">
      <c r="A400" s="100"/>
      <c r="B400" s="100"/>
      <c r="C400" s="100"/>
      <c r="D400" s="100"/>
      <c r="E400" s="100"/>
      <c r="F400" s="100"/>
      <c r="G400" s="100"/>
      <c r="H400" s="100"/>
      <c r="I400" s="100"/>
    </row>
    <row r="401" spans="1:9" x14ac:dyDescent="0.2">
      <c r="A401" s="100"/>
      <c r="B401" s="100"/>
      <c r="C401" s="100"/>
      <c r="D401" s="100"/>
      <c r="E401" s="100"/>
      <c r="F401" s="100"/>
      <c r="G401" s="100"/>
      <c r="H401" s="100"/>
      <c r="I401" s="100"/>
    </row>
    <row r="402" spans="1:9" x14ac:dyDescent="0.2">
      <c r="A402" s="100"/>
      <c r="B402" s="100"/>
      <c r="C402" s="100"/>
      <c r="D402" s="100"/>
      <c r="E402" s="100"/>
      <c r="F402" s="100"/>
      <c r="G402" s="100"/>
      <c r="H402" s="100"/>
      <c r="I402" s="100"/>
    </row>
    <row r="403" spans="1:9" x14ac:dyDescent="0.2">
      <c r="A403" s="100"/>
      <c r="B403" s="100"/>
      <c r="C403" s="100"/>
      <c r="D403" s="100"/>
      <c r="E403" s="100"/>
      <c r="F403" s="100"/>
      <c r="G403" s="100"/>
      <c r="H403" s="100"/>
      <c r="I403" s="100"/>
    </row>
    <row r="404" spans="1:9" x14ac:dyDescent="0.2">
      <c r="A404" s="100"/>
      <c r="B404" s="100"/>
      <c r="C404" s="100"/>
      <c r="D404" s="100"/>
      <c r="E404" s="100"/>
      <c r="F404" s="100"/>
      <c r="G404" s="100"/>
      <c r="H404" s="100"/>
      <c r="I404" s="100"/>
    </row>
    <row r="405" spans="1:9" x14ac:dyDescent="0.2">
      <c r="A405" s="100"/>
      <c r="B405" s="100"/>
      <c r="C405" s="100"/>
      <c r="D405" s="100"/>
      <c r="E405" s="100"/>
      <c r="F405" s="100"/>
      <c r="G405" s="100"/>
      <c r="H405" s="100"/>
      <c r="I405" s="100"/>
    </row>
    <row r="406" spans="1:9" x14ac:dyDescent="0.2">
      <c r="A406" s="100"/>
      <c r="B406" s="100"/>
      <c r="C406" s="100"/>
      <c r="D406" s="100"/>
      <c r="E406" s="100"/>
      <c r="F406" s="100"/>
      <c r="G406" s="100"/>
      <c r="H406" s="100"/>
      <c r="I406" s="100"/>
    </row>
    <row r="407" spans="1:9" x14ac:dyDescent="0.2">
      <c r="A407" s="100"/>
      <c r="B407" s="100"/>
      <c r="C407" s="100"/>
      <c r="D407" s="100"/>
      <c r="E407" s="100"/>
      <c r="F407" s="100"/>
      <c r="G407" s="100"/>
      <c r="H407" s="100"/>
      <c r="I407" s="100"/>
    </row>
    <row r="408" spans="1:9" x14ac:dyDescent="0.2">
      <c r="A408" s="100"/>
      <c r="B408" s="100"/>
      <c r="C408" s="100"/>
      <c r="D408" s="100"/>
      <c r="E408" s="100"/>
      <c r="F408" s="100"/>
      <c r="G408" s="100"/>
      <c r="H408" s="100"/>
      <c r="I408" s="100"/>
    </row>
    <row r="409" spans="1:9" x14ac:dyDescent="0.2">
      <c r="A409" s="100"/>
      <c r="B409" s="100"/>
      <c r="C409" s="100"/>
      <c r="D409" s="100"/>
      <c r="E409" s="100"/>
      <c r="F409" s="100"/>
      <c r="G409" s="100"/>
      <c r="H409" s="100"/>
      <c r="I409" s="100"/>
    </row>
    <row r="410" spans="1:9" x14ac:dyDescent="0.2">
      <c r="A410" s="100"/>
      <c r="B410" s="100"/>
      <c r="C410" s="100"/>
      <c r="D410" s="100"/>
      <c r="E410" s="100"/>
      <c r="F410" s="100"/>
      <c r="G410" s="100"/>
      <c r="H410" s="100"/>
      <c r="I410" s="100"/>
    </row>
    <row r="411" spans="1:9" x14ac:dyDescent="0.2">
      <c r="A411" s="100"/>
      <c r="B411" s="100"/>
      <c r="C411" s="100"/>
      <c r="D411" s="100"/>
      <c r="E411" s="100"/>
      <c r="F411" s="100"/>
      <c r="G411" s="100"/>
      <c r="H411" s="100"/>
      <c r="I411" s="100"/>
    </row>
    <row r="412" spans="1:9" x14ac:dyDescent="0.2">
      <c r="A412" s="100"/>
      <c r="B412" s="100"/>
      <c r="C412" s="100"/>
      <c r="D412" s="100"/>
      <c r="E412" s="100"/>
      <c r="F412" s="100"/>
      <c r="G412" s="100"/>
      <c r="H412" s="100"/>
      <c r="I412" s="100"/>
    </row>
    <row r="413" spans="1:9" x14ac:dyDescent="0.2">
      <c r="A413" s="100"/>
      <c r="B413" s="100"/>
      <c r="C413" s="100"/>
      <c r="D413" s="100"/>
      <c r="E413" s="100"/>
      <c r="F413" s="100"/>
      <c r="G413" s="100"/>
      <c r="H413" s="100"/>
      <c r="I413" s="100"/>
    </row>
    <row r="414" spans="1:9" x14ac:dyDescent="0.2">
      <c r="A414" s="100"/>
      <c r="B414" s="100"/>
      <c r="C414" s="100"/>
      <c r="D414" s="100"/>
      <c r="E414" s="100"/>
      <c r="F414" s="100"/>
      <c r="G414" s="100"/>
      <c r="H414" s="100"/>
      <c r="I414" s="100"/>
    </row>
    <row r="415" spans="1:9" x14ac:dyDescent="0.2">
      <c r="A415" s="100"/>
      <c r="B415" s="100"/>
      <c r="C415" s="100"/>
      <c r="D415" s="100"/>
      <c r="E415" s="100"/>
      <c r="F415" s="100"/>
      <c r="G415" s="100"/>
      <c r="H415" s="100"/>
      <c r="I415" s="100"/>
    </row>
    <row r="416" spans="1:9" x14ac:dyDescent="0.2">
      <c r="A416" s="100"/>
      <c r="B416" s="100"/>
      <c r="C416" s="100"/>
      <c r="D416" s="100"/>
      <c r="E416" s="100"/>
      <c r="F416" s="100"/>
      <c r="G416" s="100"/>
      <c r="H416" s="100"/>
      <c r="I416" s="100"/>
    </row>
    <row r="417" spans="1:9" x14ac:dyDescent="0.2">
      <c r="A417" s="100"/>
      <c r="B417" s="100"/>
      <c r="C417" s="100"/>
      <c r="D417" s="100"/>
      <c r="E417" s="100"/>
      <c r="F417" s="100"/>
      <c r="G417" s="100"/>
      <c r="H417" s="100"/>
      <c r="I417" s="100"/>
    </row>
    <row r="418" spans="1:9" x14ac:dyDescent="0.2">
      <c r="A418" s="100"/>
      <c r="B418" s="100"/>
      <c r="C418" s="100"/>
      <c r="D418" s="100"/>
      <c r="E418" s="100"/>
      <c r="F418" s="100"/>
      <c r="G418" s="100"/>
      <c r="H418" s="100"/>
      <c r="I418" s="100"/>
    </row>
    <row r="419" spans="1:9" x14ac:dyDescent="0.2">
      <c r="A419" s="100"/>
      <c r="B419" s="100"/>
      <c r="C419" s="100"/>
      <c r="D419" s="100"/>
      <c r="E419" s="100"/>
      <c r="F419" s="100"/>
      <c r="G419" s="100"/>
      <c r="H419" s="100"/>
      <c r="I419" s="100"/>
    </row>
    <row r="420" spans="1:9" x14ac:dyDescent="0.2">
      <c r="A420" s="100"/>
      <c r="B420" s="100"/>
      <c r="C420" s="100"/>
      <c r="D420" s="100"/>
      <c r="E420" s="100"/>
      <c r="F420" s="100"/>
      <c r="G420" s="100"/>
      <c r="H420" s="100"/>
      <c r="I420" s="100"/>
    </row>
    <row r="421" spans="1:9" x14ac:dyDescent="0.2">
      <c r="A421" s="100"/>
      <c r="B421" s="100"/>
      <c r="C421" s="100"/>
      <c r="D421" s="100"/>
      <c r="E421" s="100"/>
      <c r="F421" s="100"/>
      <c r="G421" s="100"/>
      <c r="H421" s="100"/>
      <c r="I421" s="100"/>
    </row>
    <row r="422" spans="1:9" x14ac:dyDescent="0.2">
      <c r="A422" s="100"/>
      <c r="B422" s="100"/>
      <c r="C422" s="100"/>
      <c r="D422" s="100"/>
      <c r="E422" s="100"/>
      <c r="F422" s="100"/>
      <c r="G422" s="100"/>
      <c r="H422" s="100"/>
      <c r="I422" s="100"/>
    </row>
    <row r="423" spans="1:9" x14ac:dyDescent="0.2">
      <c r="A423" s="100"/>
      <c r="B423" s="100"/>
      <c r="C423" s="100"/>
      <c r="D423" s="100"/>
      <c r="E423" s="100"/>
      <c r="F423" s="100"/>
      <c r="G423" s="100"/>
      <c r="H423" s="100"/>
      <c r="I423" s="100"/>
    </row>
    <row r="424" spans="1:9" x14ac:dyDescent="0.2">
      <c r="A424" s="100"/>
      <c r="B424" s="100"/>
      <c r="C424" s="100"/>
      <c r="D424" s="100"/>
      <c r="E424" s="100"/>
      <c r="F424" s="100"/>
      <c r="G424" s="100"/>
      <c r="H424" s="100"/>
      <c r="I424" s="100"/>
    </row>
    <row r="425" spans="1:9" x14ac:dyDescent="0.2">
      <c r="A425" s="100"/>
      <c r="B425" s="100"/>
      <c r="C425" s="100"/>
      <c r="D425" s="100"/>
      <c r="E425" s="100"/>
      <c r="F425" s="100"/>
      <c r="G425" s="100"/>
      <c r="H425" s="100"/>
      <c r="I425" s="100"/>
    </row>
    <row r="426" spans="1:9" x14ac:dyDescent="0.2">
      <c r="A426" s="100"/>
      <c r="B426" s="100"/>
      <c r="C426" s="100"/>
      <c r="D426" s="100"/>
      <c r="E426" s="100"/>
      <c r="F426" s="100"/>
      <c r="G426" s="100"/>
      <c r="H426" s="100"/>
      <c r="I426" s="100"/>
    </row>
    <row r="427" spans="1:9" x14ac:dyDescent="0.2">
      <c r="A427" s="100"/>
      <c r="B427" s="100"/>
      <c r="C427" s="100"/>
      <c r="D427" s="100"/>
      <c r="E427" s="100"/>
      <c r="F427" s="100"/>
      <c r="G427" s="100"/>
      <c r="H427" s="100"/>
      <c r="I427" s="100"/>
    </row>
    <row r="428" spans="1:9" x14ac:dyDescent="0.2">
      <c r="A428" s="100"/>
      <c r="B428" s="100"/>
      <c r="C428" s="100"/>
      <c r="D428" s="100"/>
      <c r="E428" s="100"/>
      <c r="F428" s="100"/>
      <c r="G428" s="100"/>
      <c r="H428" s="100"/>
      <c r="I428" s="100"/>
    </row>
    <row r="429" spans="1:9" x14ac:dyDescent="0.2">
      <c r="A429" s="100"/>
      <c r="B429" s="100"/>
      <c r="C429" s="100"/>
      <c r="D429" s="100"/>
      <c r="E429" s="100"/>
      <c r="F429" s="100"/>
      <c r="G429" s="100"/>
      <c r="H429" s="100"/>
      <c r="I429" s="100"/>
    </row>
    <row r="430" spans="1:9" x14ac:dyDescent="0.2">
      <c r="A430" s="100"/>
      <c r="B430" s="100"/>
      <c r="C430" s="100"/>
      <c r="D430" s="100"/>
      <c r="E430" s="100"/>
      <c r="F430" s="100"/>
      <c r="G430" s="100"/>
      <c r="H430" s="100"/>
      <c r="I430" s="100"/>
    </row>
    <row r="431" spans="1:9" x14ac:dyDescent="0.2">
      <c r="A431" s="100"/>
      <c r="B431" s="100"/>
      <c r="C431" s="100"/>
      <c r="D431" s="100"/>
      <c r="E431" s="100"/>
      <c r="F431" s="100"/>
      <c r="G431" s="100"/>
      <c r="H431" s="100"/>
      <c r="I431" s="100"/>
    </row>
    <row r="432" spans="1:9" x14ac:dyDescent="0.2">
      <c r="A432" s="100"/>
      <c r="B432" s="100"/>
      <c r="C432" s="100"/>
      <c r="D432" s="100"/>
      <c r="E432" s="100"/>
      <c r="F432" s="100"/>
      <c r="G432" s="100"/>
      <c r="H432" s="100"/>
      <c r="I432" s="100"/>
    </row>
    <row r="433" spans="1:9" x14ac:dyDescent="0.2">
      <c r="A433" s="100"/>
      <c r="B433" s="100"/>
      <c r="C433" s="100"/>
      <c r="D433" s="100"/>
      <c r="E433" s="100"/>
      <c r="F433" s="100"/>
      <c r="G433" s="100"/>
      <c r="H433" s="100"/>
      <c r="I433" s="100"/>
    </row>
    <row r="434" spans="1:9" x14ac:dyDescent="0.2">
      <c r="A434" s="100"/>
      <c r="B434" s="100"/>
      <c r="C434" s="100"/>
      <c r="D434" s="100"/>
      <c r="E434" s="100"/>
      <c r="F434" s="100"/>
      <c r="G434" s="100"/>
      <c r="H434" s="100"/>
      <c r="I434" s="100"/>
    </row>
    <row r="435" spans="1:9" x14ac:dyDescent="0.2">
      <c r="A435" s="100"/>
      <c r="B435" s="100"/>
      <c r="C435" s="100"/>
      <c r="D435" s="100"/>
      <c r="E435" s="100"/>
      <c r="F435" s="100"/>
      <c r="G435" s="100"/>
      <c r="H435" s="100"/>
      <c r="I435" s="100"/>
    </row>
    <row r="436" spans="1:9" x14ac:dyDescent="0.2">
      <c r="A436" s="100"/>
      <c r="B436" s="100"/>
      <c r="C436" s="100"/>
      <c r="D436" s="100"/>
      <c r="E436" s="100"/>
      <c r="F436" s="100"/>
      <c r="G436" s="100"/>
      <c r="H436" s="100"/>
      <c r="I436" s="100"/>
    </row>
    <row r="437" spans="1:9" x14ac:dyDescent="0.2">
      <c r="A437" s="100"/>
      <c r="B437" s="100"/>
      <c r="C437" s="100"/>
      <c r="D437" s="100"/>
      <c r="E437" s="100"/>
      <c r="F437" s="100"/>
      <c r="G437" s="100"/>
      <c r="H437" s="100"/>
      <c r="I437" s="100"/>
    </row>
    <row r="438" spans="1:9" x14ac:dyDescent="0.2">
      <c r="A438" s="100"/>
      <c r="B438" s="100"/>
      <c r="C438" s="100"/>
      <c r="D438" s="100"/>
      <c r="E438" s="100"/>
      <c r="F438" s="100"/>
      <c r="G438" s="100"/>
      <c r="H438" s="100"/>
      <c r="I438" s="100"/>
    </row>
    <row r="439" spans="1:9" x14ac:dyDescent="0.2">
      <c r="A439" s="100"/>
      <c r="B439" s="100"/>
      <c r="C439" s="100"/>
      <c r="D439" s="100"/>
      <c r="E439" s="100"/>
      <c r="F439" s="100"/>
      <c r="G439" s="100"/>
      <c r="H439" s="100"/>
      <c r="I439" s="100"/>
    </row>
    <row r="440" spans="1:9" x14ac:dyDescent="0.2">
      <c r="A440" s="100"/>
      <c r="B440" s="100"/>
      <c r="C440" s="100"/>
      <c r="D440" s="100"/>
      <c r="E440" s="100"/>
      <c r="F440" s="100"/>
      <c r="G440" s="100"/>
      <c r="H440" s="100"/>
      <c r="I440" s="100"/>
    </row>
    <row r="441" spans="1:9" x14ac:dyDescent="0.2">
      <c r="A441" s="100"/>
      <c r="B441" s="100"/>
      <c r="C441" s="100"/>
      <c r="D441" s="100"/>
      <c r="E441" s="100"/>
      <c r="F441" s="100"/>
      <c r="G441" s="100"/>
      <c r="H441" s="100"/>
      <c r="I441" s="100"/>
    </row>
    <row r="442" spans="1:9" x14ac:dyDescent="0.2">
      <c r="A442" s="100"/>
      <c r="B442" s="100"/>
      <c r="C442" s="100"/>
      <c r="D442" s="100"/>
      <c r="E442" s="100"/>
      <c r="F442" s="100"/>
      <c r="G442" s="100"/>
      <c r="H442" s="100"/>
      <c r="I442" s="100"/>
    </row>
    <row r="443" spans="1:9" x14ac:dyDescent="0.2">
      <c r="A443" s="100"/>
      <c r="B443" s="100"/>
      <c r="C443" s="100"/>
      <c r="D443" s="100"/>
      <c r="E443" s="100"/>
      <c r="F443" s="100"/>
      <c r="G443" s="100"/>
      <c r="H443" s="100"/>
      <c r="I443" s="100"/>
    </row>
    <row r="444" spans="1:9" x14ac:dyDescent="0.2">
      <c r="A444" s="100"/>
      <c r="B444" s="100"/>
      <c r="C444" s="100"/>
      <c r="D444" s="100"/>
      <c r="E444" s="100"/>
      <c r="F444" s="100"/>
      <c r="G444" s="100"/>
      <c r="H444" s="100"/>
      <c r="I444" s="100"/>
    </row>
    <row r="445" spans="1:9" x14ac:dyDescent="0.2">
      <c r="A445" s="100"/>
      <c r="B445" s="100"/>
      <c r="C445" s="100"/>
      <c r="D445" s="100"/>
      <c r="E445" s="100"/>
      <c r="F445" s="100"/>
      <c r="G445" s="100"/>
      <c r="H445" s="100"/>
      <c r="I445" s="100"/>
    </row>
    <row r="446" spans="1:9" x14ac:dyDescent="0.2">
      <c r="A446" s="100"/>
      <c r="B446" s="100"/>
      <c r="C446" s="100"/>
      <c r="D446" s="100"/>
      <c r="E446" s="100"/>
      <c r="F446" s="100"/>
      <c r="G446" s="100"/>
      <c r="H446" s="100"/>
      <c r="I446" s="100"/>
    </row>
    <row r="447" spans="1:9" x14ac:dyDescent="0.2">
      <c r="A447" s="100"/>
      <c r="B447" s="100"/>
      <c r="C447" s="100"/>
      <c r="D447" s="100"/>
      <c r="E447" s="100"/>
      <c r="F447" s="100"/>
      <c r="G447" s="100"/>
      <c r="H447" s="100"/>
      <c r="I447" s="100"/>
    </row>
    <row r="448" spans="1:9" x14ac:dyDescent="0.2">
      <c r="A448" s="100"/>
      <c r="B448" s="100"/>
      <c r="C448" s="100"/>
      <c r="D448" s="100"/>
      <c r="E448" s="100"/>
      <c r="F448" s="100"/>
      <c r="G448" s="100"/>
      <c r="H448" s="100"/>
      <c r="I448" s="100"/>
    </row>
    <row r="449" spans="1:9" x14ac:dyDescent="0.2">
      <c r="A449" s="100"/>
      <c r="B449" s="100"/>
      <c r="C449" s="100"/>
      <c r="D449" s="100"/>
      <c r="E449" s="100"/>
      <c r="F449" s="100"/>
      <c r="G449" s="100"/>
      <c r="H449" s="100"/>
      <c r="I449" s="100"/>
    </row>
    <row r="450" spans="1:9" x14ac:dyDescent="0.2">
      <c r="A450" s="100"/>
      <c r="B450" s="100"/>
      <c r="C450" s="100"/>
      <c r="D450" s="100"/>
      <c r="E450" s="100"/>
      <c r="F450" s="100"/>
      <c r="G450" s="100"/>
      <c r="H450" s="100"/>
      <c r="I450" s="100"/>
    </row>
    <row r="451" spans="1:9" x14ac:dyDescent="0.2">
      <c r="A451" s="100"/>
      <c r="B451" s="100"/>
      <c r="C451" s="100"/>
      <c r="D451" s="100"/>
      <c r="E451" s="100"/>
      <c r="F451" s="100"/>
      <c r="G451" s="100"/>
      <c r="H451" s="100"/>
      <c r="I451" s="100"/>
    </row>
    <row r="452" spans="1:9" x14ac:dyDescent="0.2">
      <c r="A452" s="100"/>
      <c r="B452" s="100"/>
      <c r="C452" s="100"/>
      <c r="D452" s="100"/>
      <c r="E452" s="100"/>
      <c r="F452" s="100"/>
      <c r="G452" s="100"/>
      <c r="H452" s="100"/>
      <c r="I452" s="100"/>
    </row>
    <row r="453" spans="1:9" x14ac:dyDescent="0.2">
      <c r="A453" s="100"/>
      <c r="B453" s="100"/>
      <c r="C453" s="100"/>
      <c r="D453" s="100"/>
      <c r="E453" s="100"/>
      <c r="F453" s="100"/>
      <c r="G453" s="100"/>
      <c r="H453" s="100"/>
      <c r="I453" s="100"/>
    </row>
    <row r="454" spans="1:9" x14ac:dyDescent="0.2">
      <c r="A454" s="100"/>
      <c r="B454" s="100"/>
      <c r="C454" s="100"/>
      <c r="D454" s="100"/>
      <c r="E454" s="100"/>
      <c r="F454" s="100"/>
      <c r="G454" s="100"/>
      <c r="H454" s="100"/>
      <c r="I454" s="100"/>
    </row>
    <row r="455" spans="1:9" x14ac:dyDescent="0.2">
      <c r="A455" s="100"/>
      <c r="B455" s="100"/>
      <c r="C455" s="100"/>
      <c r="D455" s="100"/>
      <c r="E455" s="100"/>
      <c r="F455" s="100"/>
      <c r="G455" s="100"/>
      <c r="H455" s="100"/>
      <c r="I455" s="100"/>
    </row>
    <row r="456" spans="1:9" x14ac:dyDescent="0.2">
      <c r="A456" s="100"/>
      <c r="B456" s="100"/>
      <c r="C456" s="100"/>
      <c r="D456" s="100"/>
      <c r="E456" s="100"/>
      <c r="F456" s="100"/>
      <c r="G456" s="100"/>
      <c r="H456" s="100"/>
      <c r="I456" s="100"/>
    </row>
    <row r="457" spans="1:9" x14ac:dyDescent="0.2">
      <c r="A457" s="100"/>
      <c r="B457" s="100"/>
      <c r="C457" s="100"/>
      <c r="D457" s="100"/>
      <c r="E457" s="100"/>
      <c r="F457" s="100"/>
      <c r="G457" s="100"/>
      <c r="H457" s="100"/>
      <c r="I457" s="100"/>
    </row>
    <row r="458" spans="1:9" x14ac:dyDescent="0.2">
      <c r="A458" s="100"/>
      <c r="B458" s="100"/>
      <c r="C458" s="100"/>
      <c r="D458" s="100"/>
      <c r="E458" s="100"/>
      <c r="F458" s="100"/>
      <c r="G458" s="100"/>
      <c r="H458" s="100"/>
      <c r="I458" s="100"/>
    </row>
    <row r="459" spans="1:9" x14ac:dyDescent="0.2">
      <c r="A459" s="100"/>
      <c r="B459" s="100"/>
      <c r="C459" s="100"/>
      <c r="D459" s="100"/>
      <c r="E459" s="100"/>
      <c r="F459" s="100"/>
      <c r="G459" s="100"/>
      <c r="H459" s="100"/>
      <c r="I459" s="100"/>
    </row>
    <row r="460" spans="1:9" x14ac:dyDescent="0.2">
      <c r="A460" s="100"/>
      <c r="B460" s="100"/>
      <c r="C460" s="100"/>
      <c r="D460" s="100"/>
      <c r="E460" s="100"/>
      <c r="F460" s="100"/>
      <c r="G460" s="100"/>
      <c r="H460" s="100"/>
      <c r="I460" s="100"/>
    </row>
    <row r="461" spans="1:9" x14ac:dyDescent="0.2">
      <c r="A461" s="100"/>
      <c r="B461" s="100"/>
      <c r="C461" s="100"/>
      <c r="D461" s="100"/>
      <c r="E461" s="100"/>
      <c r="F461" s="100"/>
      <c r="G461" s="100"/>
      <c r="H461" s="100"/>
      <c r="I461" s="100"/>
    </row>
    <row r="462" spans="1:9" x14ac:dyDescent="0.2">
      <c r="A462" s="100"/>
      <c r="B462" s="100"/>
      <c r="C462" s="100"/>
      <c r="D462" s="100"/>
      <c r="E462" s="100"/>
      <c r="F462" s="100"/>
      <c r="G462" s="100"/>
      <c r="H462" s="100"/>
      <c r="I462" s="100"/>
    </row>
    <row r="463" spans="1:9" x14ac:dyDescent="0.2">
      <c r="A463" s="100"/>
      <c r="B463" s="100"/>
      <c r="C463" s="100"/>
      <c r="D463" s="100"/>
      <c r="E463" s="100"/>
      <c r="F463" s="100"/>
      <c r="G463" s="100"/>
      <c r="H463" s="100"/>
      <c r="I463" s="100"/>
    </row>
    <row r="464" spans="1:9" x14ac:dyDescent="0.2">
      <c r="A464" s="100"/>
      <c r="B464" s="100"/>
      <c r="C464" s="100"/>
      <c r="D464" s="100"/>
      <c r="E464" s="100"/>
      <c r="F464" s="100"/>
      <c r="G464" s="100"/>
      <c r="H464" s="100"/>
      <c r="I464" s="100"/>
    </row>
    <row r="465" spans="1:9" x14ac:dyDescent="0.2">
      <c r="A465" s="100"/>
      <c r="B465" s="100"/>
      <c r="C465" s="100"/>
      <c r="D465" s="100"/>
      <c r="E465" s="100"/>
      <c r="F465" s="100"/>
      <c r="G465" s="100"/>
      <c r="H465" s="100"/>
      <c r="I465" s="100"/>
    </row>
    <row r="466" spans="1:9" x14ac:dyDescent="0.2">
      <c r="A466" s="100"/>
      <c r="B466" s="100"/>
      <c r="C466" s="100"/>
      <c r="D466" s="100"/>
      <c r="E466" s="100"/>
      <c r="F466" s="100"/>
      <c r="G466" s="100"/>
      <c r="H466" s="100"/>
      <c r="I466" s="100"/>
    </row>
    <row r="467" spans="1:9" x14ac:dyDescent="0.2">
      <c r="A467" s="100"/>
      <c r="B467" s="100"/>
      <c r="C467" s="100"/>
      <c r="D467" s="100"/>
      <c r="E467" s="100"/>
      <c r="F467" s="100"/>
      <c r="G467" s="100"/>
      <c r="H467" s="100"/>
      <c r="I467" s="100"/>
    </row>
    <row r="468" spans="1:9" x14ac:dyDescent="0.2">
      <c r="A468" s="100"/>
      <c r="B468" s="100"/>
      <c r="C468" s="100"/>
      <c r="D468" s="100"/>
      <c r="E468" s="100"/>
      <c r="F468" s="100"/>
      <c r="G468" s="100"/>
      <c r="H468" s="100"/>
      <c r="I468" s="100"/>
    </row>
    <row r="469" spans="1:9" x14ac:dyDescent="0.2">
      <c r="A469" s="100"/>
      <c r="B469" s="100"/>
      <c r="C469" s="100"/>
      <c r="D469" s="100"/>
      <c r="E469" s="100"/>
      <c r="F469" s="100"/>
      <c r="G469" s="100"/>
      <c r="H469" s="100"/>
      <c r="I469" s="100"/>
    </row>
    <row r="470" spans="1:9" x14ac:dyDescent="0.2">
      <c r="A470" s="100"/>
      <c r="B470" s="100"/>
      <c r="C470" s="100"/>
      <c r="D470" s="100"/>
      <c r="E470" s="100"/>
      <c r="F470" s="100"/>
      <c r="G470" s="100"/>
      <c r="H470" s="100"/>
      <c r="I470" s="100"/>
    </row>
    <row r="471" spans="1:9" x14ac:dyDescent="0.2">
      <c r="A471" s="100"/>
      <c r="B471" s="100"/>
      <c r="C471" s="100"/>
      <c r="D471" s="100"/>
      <c r="E471" s="100"/>
      <c r="F471" s="100"/>
      <c r="G471" s="100"/>
      <c r="H471" s="100"/>
      <c r="I471" s="100"/>
    </row>
    <row r="472" spans="1:9" x14ac:dyDescent="0.2">
      <c r="A472" s="100"/>
      <c r="B472" s="100"/>
      <c r="C472" s="100"/>
      <c r="D472" s="100"/>
      <c r="E472" s="100"/>
      <c r="F472" s="100"/>
      <c r="G472" s="100"/>
      <c r="H472" s="100"/>
      <c r="I472" s="100"/>
    </row>
    <row r="473" spans="1:9" x14ac:dyDescent="0.2">
      <c r="A473" s="100"/>
      <c r="B473" s="100"/>
      <c r="C473" s="100"/>
      <c r="D473" s="100"/>
      <c r="E473" s="100"/>
      <c r="F473" s="100"/>
      <c r="G473" s="100"/>
      <c r="H473" s="100"/>
      <c r="I473" s="100"/>
    </row>
    <row r="474" spans="1:9" x14ac:dyDescent="0.2">
      <c r="A474" s="100"/>
      <c r="B474" s="100"/>
      <c r="C474" s="100"/>
      <c r="D474" s="100"/>
      <c r="E474" s="100"/>
      <c r="F474" s="100"/>
      <c r="G474" s="100"/>
      <c r="H474" s="100"/>
      <c r="I474" s="100"/>
    </row>
    <row r="475" spans="1:9" x14ac:dyDescent="0.2">
      <c r="A475" s="100"/>
      <c r="B475" s="100"/>
      <c r="C475" s="100"/>
      <c r="D475" s="100"/>
      <c r="E475" s="100"/>
      <c r="F475" s="100"/>
      <c r="G475" s="100"/>
      <c r="H475" s="100"/>
      <c r="I475" s="100"/>
    </row>
    <row r="476" spans="1:9" x14ac:dyDescent="0.2">
      <c r="A476" s="100"/>
      <c r="B476" s="100"/>
      <c r="C476" s="100"/>
      <c r="D476" s="100"/>
      <c r="E476" s="100"/>
      <c r="F476" s="100"/>
      <c r="G476" s="100"/>
      <c r="H476" s="100"/>
      <c r="I476" s="100"/>
    </row>
    <row r="477" spans="1:9" x14ac:dyDescent="0.2">
      <c r="A477" s="100"/>
      <c r="B477" s="100"/>
      <c r="C477" s="100"/>
      <c r="D477" s="100"/>
      <c r="E477" s="100"/>
      <c r="F477" s="100"/>
      <c r="G477" s="100"/>
      <c r="H477" s="100"/>
      <c r="I477" s="100"/>
    </row>
    <row r="478" spans="1:9" x14ac:dyDescent="0.2">
      <c r="A478" s="100"/>
      <c r="B478" s="100"/>
      <c r="C478" s="100"/>
      <c r="D478" s="100"/>
      <c r="E478" s="100"/>
      <c r="F478" s="100"/>
      <c r="G478" s="100"/>
      <c r="H478" s="100"/>
      <c r="I478" s="100"/>
    </row>
    <row r="479" spans="1:9" x14ac:dyDescent="0.2">
      <c r="A479" s="100"/>
      <c r="B479" s="100"/>
      <c r="C479" s="100"/>
      <c r="D479" s="100"/>
      <c r="E479" s="100"/>
      <c r="F479" s="100"/>
      <c r="G479" s="100"/>
      <c r="H479" s="100"/>
      <c r="I479" s="100"/>
    </row>
    <row r="480" spans="1:9" x14ac:dyDescent="0.2">
      <c r="A480" s="100"/>
      <c r="B480" s="100"/>
      <c r="C480" s="100"/>
      <c r="D480" s="100"/>
      <c r="E480" s="100"/>
      <c r="F480" s="100"/>
      <c r="G480" s="100"/>
      <c r="H480" s="100"/>
      <c r="I480" s="100"/>
    </row>
    <row r="481" spans="1:9" x14ac:dyDescent="0.2">
      <c r="A481" s="100"/>
      <c r="B481" s="100"/>
      <c r="C481" s="100"/>
      <c r="D481" s="100"/>
      <c r="E481" s="100"/>
      <c r="F481" s="100"/>
      <c r="G481" s="100"/>
      <c r="H481" s="100"/>
      <c r="I481" s="100"/>
    </row>
    <row r="482" spans="1:9" x14ac:dyDescent="0.2">
      <c r="A482" s="100"/>
      <c r="B482" s="100"/>
      <c r="C482" s="100"/>
      <c r="D482" s="100"/>
      <c r="E482" s="100"/>
      <c r="F482" s="100"/>
      <c r="G482" s="100"/>
      <c r="H482" s="100"/>
      <c r="I482" s="100"/>
    </row>
    <row r="483" spans="1:9" x14ac:dyDescent="0.2">
      <c r="A483" s="100"/>
      <c r="B483" s="100"/>
      <c r="C483" s="100"/>
      <c r="D483" s="100"/>
      <c r="E483" s="100"/>
      <c r="F483" s="100"/>
      <c r="G483" s="100"/>
      <c r="H483" s="100"/>
      <c r="I483" s="100"/>
    </row>
    <row r="484" spans="1:9" x14ac:dyDescent="0.2">
      <c r="A484" s="100"/>
      <c r="B484" s="100"/>
      <c r="C484" s="100"/>
      <c r="D484" s="100"/>
      <c r="E484" s="100"/>
      <c r="F484" s="100"/>
      <c r="G484" s="100"/>
      <c r="H484" s="100"/>
      <c r="I484" s="100"/>
    </row>
    <row r="485" spans="1:9" x14ac:dyDescent="0.2">
      <c r="A485" s="100"/>
      <c r="B485" s="100"/>
      <c r="C485" s="100"/>
      <c r="D485" s="100"/>
      <c r="E485" s="100"/>
      <c r="F485" s="100"/>
      <c r="G485" s="100"/>
      <c r="H485" s="100"/>
      <c r="I485" s="100"/>
    </row>
    <row r="486" spans="1:9" x14ac:dyDescent="0.2">
      <c r="A486" s="100"/>
      <c r="B486" s="100"/>
      <c r="C486" s="100"/>
      <c r="D486" s="100"/>
      <c r="E486" s="100"/>
      <c r="F486" s="100"/>
      <c r="G486" s="100"/>
      <c r="H486" s="100"/>
      <c r="I486" s="100"/>
    </row>
    <row r="487" spans="1:9" x14ac:dyDescent="0.2">
      <c r="A487" s="100"/>
      <c r="B487" s="100"/>
      <c r="C487" s="100"/>
      <c r="D487" s="100"/>
      <c r="E487" s="100"/>
      <c r="F487" s="100"/>
      <c r="G487" s="100"/>
      <c r="H487" s="100"/>
      <c r="I487" s="100"/>
    </row>
    <row r="488" spans="1:9" x14ac:dyDescent="0.2">
      <c r="A488" s="100"/>
      <c r="B488" s="100"/>
      <c r="C488" s="100"/>
      <c r="D488" s="100"/>
      <c r="E488" s="100"/>
      <c r="F488" s="100"/>
      <c r="G488" s="100"/>
      <c r="H488" s="100"/>
      <c r="I488" s="100"/>
    </row>
    <row r="489" spans="1:9" x14ac:dyDescent="0.2">
      <c r="A489" s="100"/>
      <c r="B489" s="100"/>
      <c r="C489" s="100"/>
      <c r="D489" s="100"/>
      <c r="E489" s="100"/>
      <c r="F489" s="100"/>
      <c r="G489" s="100"/>
      <c r="H489" s="100"/>
      <c r="I489" s="100"/>
    </row>
    <row r="490" spans="1:9" x14ac:dyDescent="0.2">
      <c r="A490" s="100"/>
      <c r="B490" s="100"/>
      <c r="C490" s="100"/>
      <c r="D490" s="100"/>
      <c r="E490" s="100"/>
      <c r="F490" s="100"/>
      <c r="G490" s="100"/>
      <c r="H490" s="100"/>
      <c r="I490" s="100"/>
    </row>
    <row r="491" spans="1:9" x14ac:dyDescent="0.2">
      <c r="A491" s="100"/>
      <c r="B491" s="100"/>
      <c r="C491" s="100"/>
      <c r="D491" s="100"/>
      <c r="E491" s="100"/>
      <c r="F491" s="100"/>
      <c r="G491" s="100"/>
      <c r="H491" s="100"/>
      <c r="I491" s="100"/>
    </row>
    <row r="492" spans="1:9" x14ac:dyDescent="0.2">
      <c r="A492" s="100"/>
      <c r="B492" s="100"/>
      <c r="C492" s="100"/>
      <c r="D492" s="100"/>
      <c r="E492" s="100"/>
      <c r="F492" s="100"/>
      <c r="G492" s="100"/>
      <c r="H492" s="100"/>
      <c r="I492" s="100"/>
    </row>
    <row r="493" spans="1:9" x14ac:dyDescent="0.2">
      <c r="A493" s="100"/>
      <c r="B493" s="100"/>
      <c r="C493" s="100"/>
      <c r="D493" s="100"/>
      <c r="E493" s="100"/>
      <c r="F493" s="100"/>
      <c r="G493" s="100"/>
      <c r="H493" s="100"/>
      <c r="I493" s="100"/>
    </row>
    <row r="494" spans="1:9" x14ac:dyDescent="0.2">
      <c r="A494" s="100"/>
      <c r="B494" s="100"/>
      <c r="C494" s="100"/>
      <c r="D494" s="100"/>
      <c r="E494" s="100"/>
      <c r="F494" s="100"/>
      <c r="G494" s="100"/>
      <c r="H494" s="100"/>
      <c r="I494" s="100"/>
    </row>
    <row r="495" spans="1:9" x14ac:dyDescent="0.2">
      <c r="A495" s="100"/>
      <c r="B495" s="100"/>
      <c r="C495" s="100"/>
      <c r="D495" s="100"/>
      <c r="E495" s="100"/>
      <c r="F495" s="100"/>
      <c r="G495" s="100"/>
      <c r="H495" s="100"/>
      <c r="I495" s="100"/>
    </row>
    <row r="496" spans="1:9" x14ac:dyDescent="0.2">
      <c r="A496" s="100"/>
      <c r="B496" s="100"/>
      <c r="C496" s="100"/>
      <c r="D496" s="100"/>
      <c r="E496" s="100"/>
      <c r="F496" s="100"/>
      <c r="G496" s="100"/>
      <c r="H496" s="100"/>
      <c r="I496" s="100"/>
    </row>
    <row r="497" spans="1:9" x14ac:dyDescent="0.2">
      <c r="A497" s="100"/>
      <c r="B497" s="100"/>
      <c r="C497" s="100"/>
      <c r="D497" s="100"/>
      <c r="E497" s="100"/>
      <c r="F497" s="100"/>
      <c r="G497" s="100"/>
      <c r="H497" s="100"/>
      <c r="I497" s="100"/>
    </row>
    <row r="498" spans="1:9" x14ac:dyDescent="0.2">
      <c r="A498" s="100"/>
      <c r="B498" s="100"/>
      <c r="C498" s="100"/>
      <c r="D498" s="100"/>
      <c r="E498" s="100"/>
      <c r="F498" s="100"/>
      <c r="G498" s="100"/>
      <c r="H498" s="100"/>
      <c r="I498" s="100"/>
    </row>
    <row r="499" spans="1:9" x14ac:dyDescent="0.2">
      <c r="A499" s="100"/>
      <c r="B499" s="100"/>
      <c r="C499" s="100"/>
      <c r="D499" s="100"/>
      <c r="E499" s="100"/>
      <c r="F499" s="100"/>
      <c r="G499" s="100"/>
      <c r="H499" s="100"/>
      <c r="I499" s="100"/>
    </row>
    <row r="500" spans="1:9" x14ac:dyDescent="0.2">
      <c r="A500" s="100"/>
      <c r="B500" s="100"/>
      <c r="C500" s="100"/>
      <c r="D500" s="100"/>
      <c r="E500" s="100"/>
      <c r="F500" s="100"/>
      <c r="G500" s="100"/>
      <c r="H500" s="100"/>
      <c r="I500" s="100"/>
    </row>
    <row r="501" spans="1:9" x14ac:dyDescent="0.2">
      <c r="A501" s="100"/>
      <c r="B501" s="100"/>
      <c r="C501" s="100"/>
      <c r="D501" s="100"/>
      <c r="E501" s="100"/>
      <c r="F501" s="100"/>
      <c r="G501" s="100"/>
      <c r="H501" s="100"/>
      <c r="I501" s="100"/>
    </row>
    <row r="502" spans="1:9" x14ac:dyDescent="0.2">
      <c r="A502" s="100"/>
      <c r="B502" s="100"/>
      <c r="C502" s="100"/>
      <c r="D502" s="100"/>
      <c r="E502" s="100"/>
      <c r="F502" s="100"/>
      <c r="G502" s="100"/>
      <c r="H502" s="100"/>
      <c r="I502" s="100"/>
    </row>
    <row r="503" spans="1:9" x14ac:dyDescent="0.2">
      <c r="A503" s="100"/>
      <c r="B503" s="100"/>
      <c r="C503" s="100"/>
      <c r="D503" s="100"/>
      <c r="E503" s="100"/>
      <c r="F503" s="100"/>
      <c r="G503" s="100"/>
      <c r="H503" s="100"/>
      <c r="I503" s="100"/>
    </row>
    <row r="504" spans="1:9" x14ac:dyDescent="0.2">
      <c r="A504" s="100"/>
      <c r="B504" s="100"/>
      <c r="C504" s="100"/>
      <c r="D504" s="100"/>
      <c r="E504" s="100"/>
      <c r="F504" s="100"/>
      <c r="G504" s="100"/>
      <c r="H504" s="100"/>
      <c r="I504" s="100"/>
    </row>
    <row r="505" spans="1:9" x14ac:dyDescent="0.2">
      <c r="A505" s="100"/>
      <c r="B505" s="100"/>
      <c r="C505" s="100"/>
      <c r="D505" s="100"/>
      <c r="E505" s="100"/>
      <c r="F505" s="100"/>
      <c r="G505" s="100"/>
      <c r="H505" s="100"/>
      <c r="I505" s="100"/>
    </row>
    <row r="506" spans="1:9" x14ac:dyDescent="0.2">
      <c r="A506" s="100"/>
      <c r="B506" s="100"/>
      <c r="C506" s="100"/>
      <c r="D506" s="100"/>
      <c r="E506" s="100"/>
      <c r="F506" s="100"/>
      <c r="G506" s="100"/>
      <c r="H506" s="100"/>
      <c r="I506" s="100"/>
    </row>
    <row r="507" spans="1:9" x14ac:dyDescent="0.2">
      <c r="A507" s="100"/>
      <c r="B507" s="100"/>
      <c r="C507" s="100"/>
      <c r="D507" s="100"/>
      <c r="E507" s="100"/>
      <c r="F507" s="100"/>
      <c r="G507" s="100"/>
      <c r="H507" s="100"/>
      <c r="I507" s="100"/>
    </row>
    <row r="508" spans="1:9" x14ac:dyDescent="0.2">
      <c r="A508" s="100"/>
      <c r="B508" s="100"/>
      <c r="C508" s="100"/>
      <c r="D508" s="100"/>
      <c r="E508" s="100"/>
      <c r="F508" s="100"/>
      <c r="G508" s="100"/>
      <c r="H508" s="100"/>
      <c r="I508" s="100"/>
    </row>
    <row r="509" spans="1:9" x14ac:dyDescent="0.2">
      <c r="A509" s="100"/>
      <c r="B509" s="100"/>
      <c r="C509" s="100"/>
      <c r="D509" s="100"/>
      <c r="E509" s="100"/>
      <c r="F509" s="100"/>
      <c r="G509" s="100"/>
      <c r="H509" s="100"/>
      <c r="I509" s="100"/>
    </row>
    <row r="510" spans="1:9" x14ac:dyDescent="0.2">
      <c r="A510" s="100"/>
      <c r="B510" s="100"/>
      <c r="C510" s="100"/>
      <c r="D510" s="100"/>
      <c r="E510" s="100"/>
      <c r="F510" s="100"/>
      <c r="G510" s="100"/>
      <c r="H510" s="100"/>
      <c r="I510" s="100"/>
    </row>
    <row r="511" spans="1:9" x14ac:dyDescent="0.2">
      <c r="A511" s="100"/>
      <c r="B511" s="100"/>
      <c r="C511" s="100"/>
      <c r="D511" s="100"/>
      <c r="E511" s="100"/>
      <c r="F511" s="100"/>
      <c r="G511" s="100"/>
      <c r="H511" s="100"/>
      <c r="I511" s="100"/>
    </row>
    <row r="512" spans="1:9" x14ac:dyDescent="0.2">
      <c r="A512" s="100"/>
      <c r="B512" s="100"/>
      <c r="C512" s="100"/>
      <c r="D512" s="100"/>
      <c r="E512" s="100"/>
      <c r="F512" s="100"/>
      <c r="G512" s="100"/>
      <c r="H512" s="100"/>
      <c r="I512" s="100"/>
    </row>
    <row r="513" spans="1:9" x14ac:dyDescent="0.2">
      <c r="A513" s="100"/>
      <c r="B513" s="100"/>
      <c r="C513" s="100"/>
      <c r="D513" s="100"/>
      <c r="E513" s="100"/>
      <c r="F513" s="100"/>
      <c r="G513" s="100"/>
      <c r="H513" s="100"/>
      <c r="I513" s="100"/>
    </row>
    <row r="514" spans="1:9" x14ac:dyDescent="0.2">
      <c r="A514" s="100"/>
      <c r="B514" s="100"/>
      <c r="C514" s="100"/>
      <c r="D514" s="100"/>
      <c r="E514" s="100"/>
      <c r="F514" s="100"/>
      <c r="G514" s="100"/>
      <c r="H514" s="100"/>
      <c r="I514" s="100"/>
    </row>
    <row r="515" spans="1:9" x14ac:dyDescent="0.2">
      <c r="A515" s="100"/>
      <c r="B515" s="100"/>
      <c r="C515" s="100"/>
      <c r="D515" s="100"/>
      <c r="E515" s="100"/>
      <c r="F515" s="100"/>
      <c r="G515" s="100"/>
      <c r="H515" s="100"/>
      <c r="I515" s="100"/>
    </row>
    <row r="516" spans="1:9" x14ac:dyDescent="0.2">
      <c r="A516" s="100"/>
      <c r="B516" s="100"/>
      <c r="C516" s="100"/>
      <c r="D516" s="100"/>
      <c r="E516" s="100"/>
      <c r="F516" s="100"/>
      <c r="G516" s="100"/>
      <c r="H516" s="100"/>
      <c r="I516" s="100"/>
    </row>
    <row r="517" spans="1:9" x14ac:dyDescent="0.2">
      <c r="A517" s="100"/>
      <c r="B517" s="100"/>
      <c r="C517" s="100"/>
      <c r="D517" s="100"/>
      <c r="E517" s="100"/>
      <c r="F517" s="100"/>
      <c r="G517" s="100"/>
      <c r="H517" s="100"/>
      <c r="I517" s="100"/>
    </row>
    <row r="518" spans="1:9" x14ac:dyDescent="0.2">
      <c r="A518" s="100"/>
      <c r="B518" s="100"/>
      <c r="C518" s="100"/>
      <c r="D518" s="100"/>
      <c r="E518" s="100"/>
      <c r="F518" s="100"/>
      <c r="G518" s="100"/>
      <c r="H518" s="100"/>
      <c r="I518" s="100"/>
    </row>
    <row r="519" spans="1:9" x14ac:dyDescent="0.2">
      <c r="A519" s="100"/>
      <c r="B519" s="100"/>
      <c r="C519" s="100"/>
      <c r="D519" s="100"/>
      <c r="E519" s="100"/>
      <c r="F519" s="100"/>
      <c r="G519" s="100"/>
      <c r="H519" s="100"/>
      <c r="I519" s="100"/>
    </row>
    <row r="520" spans="1:9" x14ac:dyDescent="0.2">
      <c r="A520" s="100"/>
      <c r="B520" s="100"/>
      <c r="C520" s="100"/>
      <c r="D520" s="100"/>
      <c r="E520" s="100"/>
      <c r="F520" s="100"/>
      <c r="G520" s="100"/>
      <c r="H520" s="100"/>
      <c r="I520" s="100"/>
    </row>
    <row r="521" spans="1:9" x14ac:dyDescent="0.2">
      <c r="A521" s="100"/>
      <c r="B521" s="100"/>
      <c r="C521" s="100"/>
      <c r="D521" s="100"/>
      <c r="E521" s="100"/>
      <c r="F521" s="100"/>
      <c r="G521" s="100"/>
      <c r="H521" s="100"/>
      <c r="I521" s="100"/>
    </row>
    <row r="522" spans="1:9" x14ac:dyDescent="0.2">
      <c r="A522" s="100"/>
      <c r="B522" s="100"/>
      <c r="C522" s="100"/>
      <c r="D522" s="100"/>
      <c r="E522" s="100"/>
      <c r="F522" s="100"/>
      <c r="G522" s="100"/>
      <c r="H522" s="100"/>
      <c r="I522" s="100"/>
    </row>
    <row r="523" spans="1:9" x14ac:dyDescent="0.2">
      <c r="A523" s="100"/>
      <c r="B523" s="100"/>
      <c r="C523" s="100"/>
      <c r="D523" s="100"/>
      <c r="E523" s="100"/>
      <c r="F523" s="100"/>
      <c r="G523" s="100"/>
      <c r="H523" s="100"/>
      <c r="I523" s="100"/>
    </row>
    <row r="524" spans="1:9" x14ac:dyDescent="0.2">
      <c r="A524" s="100"/>
      <c r="B524" s="100"/>
      <c r="C524" s="100"/>
      <c r="D524" s="100"/>
      <c r="E524" s="100"/>
      <c r="F524" s="100"/>
      <c r="G524" s="100"/>
      <c r="H524" s="100"/>
      <c r="I524" s="100"/>
    </row>
    <row r="525" spans="1:9" x14ac:dyDescent="0.2">
      <c r="A525" s="100"/>
      <c r="B525" s="100"/>
      <c r="C525" s="100"/>
      <c r="D525" s="100"/>
      <c r="E525" s="100"/>
      <c r="F525" s="100"/>
      <c r="G525" s="100"/>
      <c r="H525" s="100"/>
      <c r="I525" s="100"/>
    </row>
    <row r="526" spans="1:9" x14ac:dyDescent="0.2">
      <c r="A526" s="100"/>
      <c r="B526" s="100"/>
      <c r="C526" s="100"/>
      <c r="D526" s="100"/>
      <c r="E526" s="100"/>
      <c r="F526" s="100"/>
      <c r="G526" s="100"/>
      <c r="H526" s="100"/>
      <c r="I526" s="100"/>
    </row>
    <row r="527" spans="1:9" x14ac:dyDescent="0.2">
      <c r="A527" s="100"/>
      <c r="B527" s="100"/>
      <c r="C527" s="100"/>
      <c r="D527" s="100"/>
      <c r="E527" s="100"/>
      <c r="F527" s="100"/>
      <c r="G527" s="100"/>
      <c r="H527" s="100"/>
      <c r="I527" s="100"/>
    </row>
    <row r="528" spans="1:9" x14ac:dyDescent="0.2">
      <c r="A528" s="100"/>
      <c r="B528" s="100"/>
      <c r="C528" s="100"/>
      <c r="D528" s="100"/>
      <c r="E528" s="100"/>
      <c r="F528" s="100"/>
      <c r="G528" s="100"/>
      <c r="H528" s="100"/>
      <c r="I528" s="100"/>
    </row>
    <row r="529" spans="1:9" x14ac:dyDescent="0.2">
      <c r="A529" s="100"/>
      <c r="B529" s="100"/>
      <c r="C529" s="100"/>
      <c r="D529" s="100"/>
      <c r="E529" s="100"/>
      <c r="F529" s="100"/>
      <c r="G529" s="100"/>
      <c r="H529" s="100"/>
      <c r="I529" s="100"/>
    </row>
    <row r="530" spans="1:9" x14ac:dyDescent="0.2">
      <c r="A530" s="100"/>
      <c r="B530" s="100"/>
      <c r="C530" s="100"/>
      <c r="D530" s="100"/>
      <c r="E530" s="100"/>
      <c r="F530" s="100"/>
      <c r="G530" s="100"/>
      <c r="H530" s="100"/>
      <c r="I530" s="100"/>
    </row>
    <row r="531" spans="1:9" x14ac:dyDescent="0.2">
      <c r="A531" s="100"/>
      <c r="B531" s="100"/>
      <c r="C531" s="100"/>
      <c r="D531" s="100"/>
      <c r="E531" s="100"/>
      <c r="F531" s="100"/>
      <c r="G531" s="100"/>
      <c r="H531" s="100"/>
      <c r="I531" s="100"/>
    </row>
    <row r="532" spans="1:9" x14ac:dyDescent="0.2">
      <c r="A532" s="100"/>
      <c r="B532" s="100"/>
      <c r="C532" s="100"/>
      <c r="D532" s="100"/>
      <c r="E532" s="100"/>
      <c r="F532" s="100"/>
      <c r="G532" s="100"/>
      <c r="H532" s="100"/>
      <c r="I532" s="100"/>
    </row>
    <row r="533" spans="1:9" x14ac:dyDescent="0.2">
      <c r="A533" s="100"/>
      <c r="B533" s="100"/>
      <c r="C533" s="100"/>
      <c r="D533" s="100"/>
      <c r="E533" s="100"/>
      <c r="F533" s="100"/>
      <c r="G533" s="100"/>
      <c r="H533" s="100"/>
      <c r="I533" s="100"/>
    </row>
    <row r="534" spans="1:9" x14ac:dyDescent="0.2">
      <c r="A534" s="100"/>
      <c r="B534" s="100"/>
      <c r="C534" s="100"/>
      <c r="D534" s="100"/>
      <c r="E534" s="100"/>
      <c r="F534" s="100"/>
      <c r="G534" s="100"/>
      <c r="H534" s="100"/>
      <c r="I534" s="100"/>
    </row>
    <row r="535" spans="1:9" x14ac:dyDescent="0.2">
      <c r="A535" s="100"/>
      <c r="B535" s="100"/>
      <c r="C535" s="100"/>
      <c r="D535" s="100"/>
      <c r="E535" s="100"/>
      <c r="F535" s="100"/>
      <c r="G535" s="100"/>
      <c r="H535" s="100"/>
      <c r="I535" s="100"/>
    </row>
    <row r="536" spans="1:9" x14ac:dyDescent="0.2">
      <c r="A536" s="100"/>
      <c r="B536" s="100"/>
      <c r="C536" s="100"/>
      <c r="D536" s="100"/>
      <c r="E536" s="100"/>
      <c r="F536" s="100"/>
      <c r="G536" s="100"/>
      <c r="H536" s="100"/>
      <c r="I536" s="100"/>
    </row>
    <row r="537" spans="1:9" x14ac:dyDescent="0.2">
      <c r="A537" s="100"/>
      <c r="B537" s="100"/>
      <c r="C537" s="100"/>
      <c r="D537" s="100"/>
      <c r="E537" s="100"/>
      <c r="F537" s="100"/>
      <c r="G537" s="100"/>
      <c r="H537" s="100"/>
      <c r="I537" s="100"/>
    </row>
    <row r="538" spans="1:9" x14ac:dyDescent="0.2">
      <c r="A538" s="100"/>
      <c r="B538" s="100"/>
      <c r="C538" s="100"/>
      <c r="D538" s="100"/>
      <c r="E538" s="100"/>
      <c r="F538" s="100"/>
      <c r="G538" s="100"/>
      <c r="H538" s="100"/>
      <c r="I538" s="100"/>
    </row>
    <row r="539" spans="1:9" x14ac:dyDescent="0.2">
      <c r="A539" s="100"/>
      <c r="B539" s="100"/>
      <c r="C539" s="100"/>
      <c r="D539" s="100"/>
      <c r="E539" s="100"/>
      <c r="F539" s="100"/>
      <c r="G539" s="100"/>
      <c r="H539" s="100"/>
      <c r="I539" s="100"/>
    </row>
    <row r="540" spans="1:9" x14ac:dyDescent="0.2">
      <c r="A540" s="100"/>
      <c r="B540" s="100"/>
      <c r="C540" s="100"/>
      <c r="D540" s="100"/>
      <c r="E540" s="100"/>
      <c r="F540" s="100"/>
      <c r="G540" s="100"/>
      <c r="H540" s="100"/>
      <c r="I540" s="100"/>
    </row>
    <row r="541" spans="1:9" x14ac:dyDescent="0.2">
      <c r="A541" s="100"/>
      <c r="B541" s="100"/>
      <c r="C541" s="100"/>
      <c r="D541" s="100"/>
      <c r="E541" s="100"/>
      <c r="F541" s="100"/>
      <c r="G541" s="100"/>
      <c r="H541" s="100"/>
      <c r="I541" s="100"/>
    </row>
    <row r="542" spans="1:9" x14ac:dyDescent="0.2">
      <c r="A542" s="100"/>
      <c r="B542" s="100"/>
      <c r="C542" s="100"/>
      <c r="D542" s="100"/>
      <c r="E542" s="100"/>
      <c r="F542" s="100"/>
      <c r="G542" s="100"/>
      <c r="H542" s="100"/>
      <c r="I542" s="100"/>
    </row>
    <row r="543" spans="1:9" x14ac:dyDescent="0.2">
      <c r="A543" s="100"/>
      <c r="B543" s="100"/>
      <c r="C543" s="100"/>
      <c r="D543" s="100"/>
      <c r="E543" s="100"/>
      <c r="F543" s="100"/>
      <c r="G543" s="100"/>
      <c r="H543" s="100"/>
      <c r="I543" s="100"/>
    </row>
    <row r="544" spans="1:9" x14ac:dyDescent="0.2">
      <c r="A544" s="100"/>
      <c r="B544" s="100"/>
      <c r="C544" s="100"/>
      <c r="D544" s="100"/>
      <c r="E544" s="100"/>
      <c r="F544" s="100"/>
      <c r="G544" s="100"/>
      <c r="H544" s="100"/>
      <c r="I544" s="100"/>
    </row>
    <row r="545" spans="1:9" x14ac:dyDescent="0.2">
      <c r="A545" s="100"/>
      <c r="B545" s="100"/>
      <c r="C545" s="100"/>
      <c r="D545" s="100"/>
      <c r="E545" s="100"/>
      <c r="F545" s="100"/>
      <c r="G545" s="100"/>
      <c r="H545" s="100"/>
      <c r="I545" s="100"/>
    </row>
    <row r="546" spans="1:9" x14ac:dyDescent="0.2">
      <c r="A546" s="100"/>
      <c r="B546" s="100"/>
      <c r="C546" s="100"/>
      <c r="D546" s="100"/>
      <c r="E546" s="100"/>
      <c r="F546" s="100"/>
      <c r="G546" s="100"/>
      <c r="H546" s="100"/>
      <c r="I546" s="100"/>
    </row>
    <row r="547" spans="1:9" x14ac:dyDescent="0.2">
      <c r="A547" s="100"/>
      <c r="B547" s="100"/>
      <c r="C547" s="100"/>
      <c r="D547" s="100"/>
      <c r="E547" s="100"/>
      <c r="F547" s="100"/>
      <c r="G547" s="100"/>
      <c r="H547" s="100"/>
      <c r="I547" s="100"/>
    </row>
    <row r="548" spans="1:9" x14ac:dyDescent="0.2">
      <c r="A548" s="100"/>
      <c r="B548" s="100"/>
      <c r="C548" s="100"/>
      <c r="D548" s="100"/>
      <c r="E548" s="100"/>
      <c r="F548" s="100"/>
      <c r="G548" s="100"/>
      <c r="H548" s="100"/>
      <c r="I548" s="100"/>
    </row>
    <row r="549" spans="1:9" x14ac:dyDescent="0.2">
      <c r="A549" s="100"/>
      <c r="B549" s="100"/>
      <c r="C549" s="100"/>
      <c r="D549" s="100"/>
      <c r="E549" s="100"/>
      <c r="F549" s="100"/>
      <c r="G549" s="100"/>
      <c r="H549" s="100"/>
      <c r="I549" s="100"/>
    </row>
    <row r="550" spans="1:9" x14ac:dyDescent="0.2">
      <c r="A550" s="100"/>
      <c r="B550" s="100"/>
      <c r="C550" s="100"/>
      <c r="D550" s="100"/>
      <c r="E550" s="100"/>
      <c r="F550" s="100"/>
      <c r="G550" s="100"/>
      <c r="H550" s="100"/>
      <c r="I550" s="100"/>
    </row>
    <row r="551" spans="1:9" x14ac:dyDescent="0.2">
      <c r="A551" s="100"/>
      <c r="B551" s="100"/>
      <c r="C551" s="100"/>
      <c r="D551" s="100"/>
      <c r="E551" s="100"/>
      <c r="F551" s="100"/>
      <c r="G551" s="100"/>
      <c r="H551" s="100"/>
      <c r="I551" s="100"/>
    </row>
    <row r="552" spans="1:9" x14ac:dyDescent="0.2">
      <c r="A552" s="100"/>
      <c r="B552" s="100"/>
      <c r="C552" s="100"/>
      <c r="D552" s="100"/>
      <c r="E552" s="100"/>
      <c r="F552" s="100"/>
      <c r="G552" s="100"/>
      <c r="H552" s="100"/>
      <c r="I552" s="100"/>
    </row>
    <row r="553" spans="1:9" x14ac:dyDescent="0.2">
      <c r="A553" s="100"/>
      <c r="B553" s="100"/>
      <c r="C553" s="100"/>
      <c r="D553" s="100"/>
      <c r="E553" s="100"/>
      <c r="F553" s="100"/>
      <c r="G553" s="100"/>
      <c r="H553" s="100"/>
      <c r="I553" s="100"/>
    </row>
    <row r="554" spans="1:9" x14ac:dyDescent="0.2">
      <c r="A554" s="100"/>
      <c r="B554" s="100"/>
      <c r="C554" s="100"/>
      <c r="D554" s="100"/>
      <c r="E554" s="100"/>
      <c r="F554" s="100"/>
      <c r="G554" s="100"/>
      <c r="H554" s="100"/>
      <c r="I554" s="100"/>
    </row>
    <row r="555" spans="1:9" x14ac:dyDescent="0.2">
      <c r="A555" s="100"/>
      <c r="B555" s="100"/>
      <c r="C555" s="100"/>
      <c r="D555" s="100"/>
      <c r="E555" s="100"/>
      <c r="F555" s="100"/>
      <c r="G555" s="100"/>
      <c r="H555" s="100"/>
      <c r="I555" s="100"/>
    </row>
    <row r="556" spans="1:9" x14ac:dyDescent="0.2">
      <c r="A556" s="100"/>
      <c r="B556" s="100"/>
      <c r="C556" s="100"/>
      <c r="D556" s="100"/>
      <c r="E556" s="100"/>
      <c r="F556" s="100"/>
      <c r="G556" s="100"/>
      <c r="H556" s="100"/>
      <c r="I556" s="100"/>
    </row>
    <row r="557" spans="1:9" x14ac:dyDescent="0.2">
      <c r="A557" s="100"/>
      <c r="B557" s="100"/>
      <c r="C557" s="100"/>
      <c r="D557" s="100"/>
      <c r="E557" s="100"/>
      <c r="F557" s="100"/>
      <c r="G557" s="100"/>
      <c r="H557" s="100"/>
      <c r="I557" s="100"/>
    </row>
    <row r="558" spans="1:9" x14ac:dyDescent="0.2">
      <c r="A558" s="100"/>
      <c r="B558" s="100"/>
      <c r="C558" s="100"/>
      <c r="D558" s="100"/>
      <c r="E558" s="100"/>
      <c r="F558" s="100"/>
      <c r="G558" s="100"/>
      <c r="H558" s="100"/>
      <c r="I558" s="100"/>
    </row>
    <row r="559" spans="1:9" x14ac:dyDescent="0.2">
      <c r="A559" s="100"/>
      <c r="B559" s="100"/>
      <c r="C559" s="100"/>
      <c r="D559" s="100"/>
      <c r="E559" s="100"/>
      <c r="F559" s="100"/>
      <c r="G559" s="100"/>
      <c r="H559" s="100"/>
      <c r="I559" s="100"/>
    </row>
    <row r="560" spans="1:9" x14ac:dyDescent="0.2">
      <c r="A560" s="100"/>
      <c r="B560" s="100"/>
      <c r="C560" s="100"/>
      <c r="D560" s="100"/>
      <c r="E560" s="100"/>
      <c r="F560" s="100"/>
      <c r="G560" s="100"/>
      <c r="H560" s="100"/>
      <c r="I560" s="100"/>
    </row>
    <row r="561" spans="1:9" x14ac:dyDescent="0.2">
      <c r="A561" s="100"/>
      <c r="B561" s="100"/>
      <c r="C561" s="100"/>
      <c r="D561" s="100"/>
      <c r="E561" s="100"/>
      <c r="F561" s="100"/>
      <c r="G561" s="100"/>
      <c r="H561" s="100"/>
      <c r="I561" s="100"/>
    </row>
    <row r="562" spans="1:9" x14ac:dyDescent="0.2">
      <c r="A562" s="100"/>
      <c r="B562" s="100"/>
      <c r="C562" s="100"/>
      <c r="D562" s="100"/>
      <c r="E562" s="100"/>
      <c r="F562" s="100"/>
      <c r="G562" s="100"/>
      <c r="H562" s="100"/>
      <c r="I562" s="100"/>
    </row>
    <row r="563" spans="1:9" x14ac:dyDescent="0.2">
      <c r="A563" s="100"/>
      <c r="B563" s="100"/>
      <c r="C563" s="100"/>
      <c r="D563" s="100"/>
      <c r="E563" s="100"/>
      <c r="F563" s="100"/>
      <c r="G563" s="100"/>
      <c r="H563" s="100"/>
      <c r="I563" s="100"/>
    </row>
    <row r="564" spans="1:9" x14ac:dyDescent="0.2">
      <c r="A564" s="100"/>
      <c r="B564" s="100"/>
      <c r="C564" s="100"/>
      <c r="D564" s="100"/>
      <c r="E564" s="100"/>
      <c r="F564" s="100"/>
      <c r="G564" s="100"/>
      <c r="H564" s="100"/>
      <c r="I564" s="100"/>
    </row>
    <row r="565" spans="1:9" x14ac:dyDescent="0.2">
      <c r="A565" s="100"/>
      <c r="B565" s="100"/>
      <c r="C565" s="100"/>
      <c r="D565" s="100"/>
      <c r="E565" s="100"/>
      <c r="F565" s="100"/>
      <c r="G565" s="100"/>
      <c r="H565" s="100"/>
      <c r="I565" s="100"/>
    </row>
    <row r="566" spans="1:9" x14ac:dyDescent="0.2">
      <c r="A566" s="100"/>
      <c r="B566" s="100"/>
      <c r="C566" s="100"/>
      <c r="D566" s="100"/>
      <c r="E566" s="100"/>
      <c r="F566" s="100"/>
      <c r="G566" s="100"/>
      <c r="H566" s="100"/>
      <c r="I566" s="100"/>
    </row>
    <row r="567" spans="1:9" x14ac:dyDescent="0.2">
      <c r="A567" s="100"/>
      <c r="B567" s="100"/>
      <c r="C567" s="100"/>
      <c r="D567" s="100"/>
      <c r="E567" s="100"/>
      <c r="F567" s="100"/>
      <c r="G567" s="100"/>
      <c r="H567" s="100"/>
      <c r="I567" s="100"/>
    </row>
    <row r="568" spans="1:9" x14ac:dyDescent="0.2">
      <c r="A568" s="100"/>
      <c r="B568" s="100"/>
      <c r="C568" s="100"/>
      <c r="D568" s="100"/>
      <c r="E568" s="100"/>
      <c r="F568" s="100"/>
      <c r="G568" s="100"/>
      <c r="H568" s="100"/>
      <c r="I568" s="100"/>
    </row>
    <row r="569" spans="1:9" x14ac:dyDescent="0.2">
      <c r="A569" s="100"/>
      <c r="B569" s="100"/>
      <c r="C569" s="100"/>
      <c r="D569" s="100"/>
      <c r="E569" s="100"/>
      <c r="F569" s="100"/>
      <c r="G569" s="100"/>
      <c r="H569" s="100"/>
      <c r="I569" s="100"/>
    </row>
    <row r="570" spans="1:9" x14ac:dyDescent="0.2">
      <c r="A570" s="100"/>
      <c r="B570" s="100"/>
      <c r="C570" s="100"/>
      <c r="D570" s="100"/>
      <c r="E570" s="100"/>
      <c r="F570" s="100"/>
      <c r="G570" s="100"/>
      <c r="H570" s="100"/>
      <c r="I570" s="100"/>
    </row>
    <row r="571" spans="1:9" x14ac:dyDescent="0.2">
      <c r="A571" s="100"/>
      <c r="B571" s="100"/>
      <c r="C571" s="100"/>
      <c r="D571" s="100"/>
      <c r="E571" s="100"/>
      <c r="F571" s="100"/>
      <c r="G571" s="100"/>
      <c r="H571" s="100"/>
      <c r="I571" s="100"/>
    </row>
    <row r="572" spans="1:9" x14ac:dyDescent="0.2">
      <c r="A572" s="100"/>
      <c r="B572" s="100"/>
      <c r="C572" s="100"/>
      <c r="D572" s="100"/>
      <c r="E572" s="100"/>
      <c r="F572" s="100"/>
      <c r="G572" s="100"/>
      <c r="H572" s="100"/>
      <c r="I572" s="100"/>
    </row>
    <row r="573" spans="1:9" x14ac:dyDescent="0.2">
      <c r="A573" s="100"/>
      <c r="B573" s="100"/>
      <c r="C573" s="100"/>
      <c r="D573" s="100"/>
      <c r="E573" s="100"/>
      <c r="F573" s="100"/>
      <c r="G573" s="100"/>
      <c r="H573" s="100"/>
      <c r="I573" s="100"/>
    </row>
    <row r="574" spans="1:9" x14ac:dyDescent="0.2">
      <c r="A574" s="100"/>
      <c r="B574" s="100"/>
      <c r="C574" s="100"/>
      <c r="D574" s="100"/>
      <c r="E574" s="100"/>
      <c r="F574" s="100"/>
      <c r="G574" s="100"/>
      <c r="H574" s="100"/>
      <c r="I574" s="100"/>
    </row>
    <row r="575" spans="1:9" x14ac:dyDescent="0.2">
      <c r="A575" s="100"/>
      <c r="B575" s="100"/>
      <c r="C575" s="100"/>
      <c r="D575" s="100"/>
      <c r="E575" s="100"/>
      <c r="F575" s="100"/>
      <c r="G575" s="100"/>
      <c r="H575" s="100"/>
      <c r="I575" s="100"/>
    </row>
    <row r="576" spans="1:9" x14ac:dyDescent="0.2">
      <c r="A576" s="100"/>
      <c r="B576" s="100"/>
      <c r="C576" s="100"/>
      <c r="D576" s="100"/>
      <c r="E576" s="100"/>
      <c r="F576" s="100"/>
      <c r="G576" s="100"/>
      <c r="H576" s="100"/>
      <c r="I576" s="100"/>
    </row>
    <row r="577" spans="1:9" x14ac:dyDescent="0.2">
      <c r="A577" s="100"/>
      <c r="B577" s="100"/>
      <c r="C577" s="100"/>
      <c r="D577" s="100"/>
      <c r="E577" s="100"/>
      <c r="F577" s="100"/>
      <c r="G577" s="100"/>
      <c r="H577" s="100"/>
      <c r="I577" s="100"/>
    </row>
    <row r="578" spans="1:9" x14ac:dyDescent="0.2">
      <c r="A578" s="100"/>
      <c r="B578" s="100"/>
      <c r="C578" s="100"/>
      <c r="D578" s="100"/>
      <c r="E578" s="100"/>
      <c r="F578" s="100"/>
      <c r="G578" s="100"/>
      <c r="H578" s="100"/>
      <c r="I578" s="100"/>
    </row>
    <row r="579" spans="1:9" x14ac:dyDescent="0.2">
      <c r="A579" s="100"/>
      <c r="B579" s="100"/>
      <c r="C579" s="100"/>
      <c r="D579" s="100"/>
      <c r="E579" s="100"/>
      <c r="F579" s="100"/>
      <c r="G579" s="100"/>
      <c r="H579" s="100"/>
      <c r="I579" s="100"/>
    </row>
    <row r="580" spans="1:9" x14ac:dyDescent="0.2">
      <c r="A580" s="100"/>
      <c r="B580" s="100"/>
      <c r="C580" s="100"/>
      <c r="D580" s="100"/>
      <c r="E580" s="100"/>
      <c r="F580" s="100"/>
      <c r="G580" s="100"/>
      <c r="H580" s="100"/>
      <c r="I580" s="100"/>
    </row>
    <row r="581" spans="1:9" x14ac:dyDescent="0.2">
      <c r="A581" s="100"/>
      <c r="B581" s="100"/>
      <c r="C581" s="100"/>
      <c r="D581" s="100"/>
      <c r="E581" s="100"/>
      <c r="F581" s="100"/>
      <c r="G581" s="100"/>
      <c r="H581" s="100"/>
      <c r="I581" s="100"/>
    </row>
    <row r="582" spans="1:9" x14ac:dyDescent="0.2">
      <c r="A582" s="100"/>
      <c r="B582" s="100"/>
      <c r="C582" s="100"/>
      <c r="D582" s="100"/>
      <c r="E582" s="100"/>
      <c r="F582" s="100"/>
      <c r="G582" s="100"/>
      <c r="H582" s="100"/>
      <c r="I582" s="100"/>
    </row>
    <row r="583" spans="1:9" x14ac:dyDescent="0.2">
      <c r="A583" s="100"/>
      <c r="B583" s="100"/>
      <c r="C583" s="100"/>
      <c r="D583" s="100"/>
      <c r="E583" s="100"/>
      <c r="F583" s="100"/>
      <c r="G583" s="100"/>
      <c r="H583" s="100"/>
      <c r="I583" s="100"/>
    </row>
    <row r="584" spans="1:9" x14ac:dyDescent="0.2">
      <c r="A584" s="100"/>
      <c r="B584" s="100"/>
      <c r="C584" s="100"/>
      <c r="D584" s="100"/>
      <c r="E584" s="100"/>
      <c r="F584" s="100"/>
      <c r="G584" s="100"/>
      <c r="H584" s="100"/>
      <c r="I584" s="100"/>
    </row>
    <row r="585" spans="1:9" x14ac:dyDescent="0.2">
      <c r="A585" s="100"/>
      <c r="B585" s="100"/>
      <c r="C585" s="100"/>
      <c r="D585" s="100"/>
      <c r="E585" s="100"/>
      <c r="F585" s="100"/>
      <c r="G585" s="100"/>
      <c r="H585" s="100"/>
      <c r="I585" s="100"/>
    </row>
    <row r="586" spans="1:9" x14ac:dyDescent="0.2">
      <c r="A586" s="100"/>
      <c r="B586" s="100"/>
      <c r="C586" s="100"/>
      <c r="D586" s="100"/>
      <c r="E586" s="100"/>
      <c r="F586" s="100"/>
      <c r="G586" s="100"/>
      <c r="H586" s="100"/>
      <c r="I586" s="100"/>
    </row>
    <row r="587" spans="1:9" x14ac:dyDescent="0.2">
      <c r="A587" s="100"/>
      <c r="B587" s="100"/>
      <c r="C587" s="100"/>
      <c r="D587" s="100"/>
      <c r="E587" s="100"/>
      <c r="F587" s="100"/>
      <c r="G587" s="100"/>
      <c r="H587" s="100"/>
      <c r="I587" s="100"/>
    </row>
    <row r="588" spans="1:9" x14ac:dyDescent="0.2">
      <c r="A588" s="100"/>
      <c r="B588" s="100"/>
      <c r="C588" s="100"/>
      <c r="D588" s="100"/>
      <c r="E588" s="100"/>
      <c r="F588" s="100"/>
      <c r="G588" s="100"/>
      <c r="H588" s="100"/>
      <c r="I588" s="100"/>
    </row>
    <row r="589" spans="1:9" x14ac:dyDescent="0.2">
      <c r="A589" s="100"/>
      <c r="B589" s="100"/>
      <c r="C589" s="100"/>
      <c r="D589" s="100"/>
      <c r="E589" s="100"/>
      <c r="F589" s="100"/>
      <c r="G589" s="100"/>
      <c r="H589" s="100"/>
      <c r="I589" s="100"/>
    </row>
    <row r="590" spans="1:9" x14ac:dyDescent="0.2">
      <c r="A590" s="100"/>
      <c r="B590" s="100"/>
      <c r="C590" s="100"/>
      <c r="D590" s="100"/>
      <c r="E590" s="100"/>
      <c r="F590" s="100"/>
      <c r="G590" s="100"/>
      <c r="H590" s="100"/>
      <c r="I590" s="100"/>
    </row>
    <row r="591" spans="1:9" x14ac:dyDescent="0.2">
      <c r="A591" s="100"/>
      <c r="B591" s="100"/>
      <c r="C591" s="100"/>
      <c r="D591" s="100"/>
      <c r="E591" s="100"/>
      <c r="F591" s="100"/>
      <c r="G591" s="100"/>
      <c r="H591" s="100"/>
      <c r="I591" s="100"/>
    </row>
    <row r="592" spans="1:9" x14ac:dyDescent="0.2">
      <c r="A592" s="100"/>
      <c r="B592" s="100"/>
      <c r="C592" s="100"/>
      <c r="D592" s="100"/>
      <c r="E592" s="100"/>
      <c r="F592" s="100"/>
      <c r="G592" s="100"/>
      <c r="H592" s="100"/>
      <c r="I592" s="100"/>
    </row>
    <row r="593" spans="1:9" x14ac:dyDescent="0.2">
      <c r="A593" s="100"/>
      <c r="B593" s="100"/>
      <c r="C593" s="100"/>
      <c r="D593" s="100"/>
      <c r="E593" s="100"/>
      <c r="F593" s="100"/>
      <c r="G593" s="100"/>
      <c r="H593" s="100"/>
      <c r="I593" s="100"/>
    </row>
    <row r="594" spans="1:9" x14ac:dyDescent="0.2">
      <c r="A594" s="100"/>
      <c r="B594" s="100"/>
      <c r="C594" s="100"/>
      <c r="D594" s="100"/>
      <c r="E594" s="100"/>
      <c r="F594" s="100"/>
      <c r="G594" s="100"/>
      <c r="H594" s="100"/>
      <c r="I594" s="100"/>
    </row>
    <row r="595" spans="1:9" x14ac:dyDescent="0.2">
      <c r="A595" s="100"/>
      <c r="B595" s="100"/>
      <c r="C595" s="100"/>
      <c r="D595" s="100"/>
      <c r="E595" s="100"/>
      <c r="F595" s="100"/>
      <c r="G595" s="100"/>
      <c r="H595" s="100"/>
      <c r="I595" s="100"/>
    </row>
    <row r="596" spans="1:9" x14ac:dyDescent="0.2">
      <c r="A596" s="100"/>
      <c r="B596" s="100"/>
      <c r="C596" s="100"/>
      <c r="D596" s="100"/>
      <c r="E596" s="100"/>
      <c r="F596" s="100"/>
      <c r="G596" s="100"/>
      <c r="H596" s="100"/>
      <c r="I596" s="100"/>
    </row>
    <row r="597" spans="1:9" x14ac:dyDescent="0.2">
      <c r="A597" s="100"/>
      <c r="B597" s="100"/>
      <c r="C597" s="100"/>
      <c r="D597" s="100"/>
      <c r="E597" s="100"/>
      <c r="F597" s="100"/>
      <c r="G597" s="100"/>
      <c r="H597" s="100"/>
      <c r="I597" s="100"/>
    </row>
    <row r="598" spans="1:9" x14ac:dyDescent="0.2">
      <c r="A598" s="100"/>
      <c r="B598" s="100"/>
      <c r="C598" s="100"/>
      <c r="D598" s="100"/>
      <c r="E598" s="100"/>
      <c r="F598" s="100"/>
      <c r="G598" s="100"/>
      <c r="H598" s="100"/>
      <c r="I598" s="100"/>
    </row>
    <row r="599" spans="1:9" x14ac:dyDescent="0.2">
      <c r="A599" s="100"/>
      <c r="B599" s="100"/>
      <c r="C599" s="100"/>
      <c r="D599" s="100"/>
      <c r="E599" s="100"/>
      <c r="F599" s="100"/>
      <c r="G599" s="100"/>
      <c r="H599" s="100"/>
      <c r="I599" s="100"/>
    </row>
    <row r="600" spans="1:9" x14ac:dyDescent="0.2">
      <c r="A600" s="100"/>
      <c r="B600" s="100"/>
      <c r="C600" s="100"/>
      <c r="D600" s="100"/>
      <c r="E600" s="100"/>
      <c r="F600" s="100"/>
      <c r="G600" s="100"/>
      <c r="H600" s="100"/>
      <c r="I600" s="100"/>
    </row>
    <row r="601" spans="1:9" x14ac:dyDescent="0.2">
      <c r="A601" s="100"/>
      <c r="B601" s="100"/>
      <c r="C601" s="100"/>
      <c r="D601" s="100"/>
      <c r="E601" s="100"/>
      <c r="F601" s="100"/>
      <c r="G601" s="100"/>
      <c r="H601" s="100"/>
      <c r="I601" s="100"/>
    </row>
    <row r="602" spans="1:9" x14ac:dyDescent="0.2">
      <c r="A602" s="100"/>
      <c r="B602" s="100"/>
      <c r="C602" s="100"/>
      <c r="D602" s="100"/>
      <c r="E602" s="100"/>
      <c r="F602" s="100"/>
      <c r="G602" s="100"/>
      <c r="H602" s="100"/>
      <c r="I602" s="100"/>
    </row>
    <row r="603" spans="1:9" x14ac:dyDescent="0.2">
      <c r="A603" s="100"/>
      <c r="B603" s="100"/>
      <c r="C603" s="100"/>
      <c r="D603" s="100"/>
      <c r="E603" s="100"/>
      <c r="F603" s="100"/>
      <c r="G603" s="100"/>
      <c r="H603" s="100"/>
      <c r="I603" s="100"/>
    </row>
    <row r="604" spans="1:9" x14ac:dyDescent="0.2">
      <c r="A604" s="100"/>
      <c r="B604" s="100"/>
      <c r="C604" s="100"/>
      <c r="D604" s="100"/>
      <c r="E604" s="100"/>
      <c r="F604" s="100"/>
      <c r="G604" s="100"/>
      <c r="H604" s="100"/>
      <c r="I604" s="100"/>
    </row>
    <row r="605" spans="1:9" x14ac:dyDescent="0.2">
      <c r="A605" s="100"/>
      <c r="B605" s="100"/>
      <c r="C605" s="100"/>
      <c r="D605" s="100"/>
      <c r="E605" s="100"/>
      <c r="F605" s="100"/>
      <c r="G605" s="100"/>
      <c r="H605" s="100"/>
      <c r="I605" s="100"/>
    </row>
    <row r="606" spans="1:9" x14ac:dyDescent="0.2">
      <c r="A606" s="100"/>
      <c r="B606" s="100"/>
      <c r="C606" s="100"/>
      <c r="D606" s="100"/>
      <c r="E606" s="100"/>
      <c r="F606" s="100"/>
      <c r="G606" s="100"/>
      <c r="H606" s="100"/>
      <c r="I606" s="100"/>
    </row>
    <row r="607" spans="1:9" x14ac:dyDescent="0.2">
      <c r="A607" s="100"/>
      <c r="B607" s="100"/>
      <c r="C607" s="100"/>
      <c r="D607" s="100"/>
      <c r="E607" s="100"/>
      <c r="F607" s="100"/>
      <c r="G607" s="100"/>
      <c r="H607" s="100"/>
      <c r="I607" s="100"/>
    </row>
    <row r="608" spans="1:9" x14ac:dyDescent="0.2">
      <c r="A608" s="100"/>
      <c r="B608" s="100"/>
      <c r="C608" s="100"/>
      <c r="D608" s="100"/>
      <c r="E608" s="100"/>
      <c r="F608" s="100"/>
      <c r="G608" s="100"/>
      <c r="H608" s="100"/>
      <c r="I608" s="100"/>
    </row>
    <row r="609" spans="1:9" x14ac:dyDescent="0.2">
      <c r="A609" s="100"/>
      <c r="B609" s="100"/>
      <c r="C609" s="100"/>
      <c r="D609" s="100"/>
      <c r="E609" s="100"/>
      <c r="F609" s="100"/>
      <c r="G609" s="100"/>
      <c r="H609" s="100"/>
      <c r="I609" s="100"/>
    </row>
    <row r="610" spans="1:9" x14ac:dyDescent="0.2">
      <c r="A610" s="100"/>
      <c r="B610" s="100"/>
      <c r="C610" s="100"/>
      <c r="D610" s="100"/>
      <c r="E610" s="100"/>
      <c r="F610" s="100"/>
      <c r="G610" s="100"/>
      <c r="H610" s="100"/>
      <c r="I610" s="100"/>
    </row>
    <row r="611" spans="1:9" x14ac:dyDescent="0.2">
      <c r="A611" s="100"/>
      <c r="B611" s="100"/>
      <c r="C611" s="100"/>
      <c r="D611" s="100"/>
      <c r="E611" s="100"/>
      <c r="F611" s="100"/>
      <c r="G611" s="100"/>
      <c r="H611" s="100"/>
      <c r="I611" s="100"/>
    </row>
    <row r="612" spans="1:9" x14ac:dyDescent="0.2">
      <c r="A612" s="100"/>
      <c r="B612" s="100"/>
      <c r="C612" s="100"/>
      <c r="D612" s="100"/>
      <c r="E612" s="100"/>
      <c r="F612" s="100"/>
      <c r="G612" s="100"/>
      <c r="H612" s="100"/>
      <c r="I612" s="100"/>
    </row>
    <row r="613" spans="1:9" x14ac:dyDescent="0.2">
      <c r="A613" s="100"/>
      <c r="B613" s="100"/>
      <c r="C613" s="100"/>
      <c r="D613" s="100"/>
      <c r="E613" s="100"/>
      <c r="F613" s="100"/>
      <c r="G613" s="100"/>
      <c r="H613" s="100"/>
      <c r="I613" s="100"/>
    </row>
    <row r="614" spans="1:9" x14ac:dyDescent="0.2">
      <c r="A614" s="100"/>
      <c r="B614" s="100"/>
      <c r="C614" s="100"/>
      <c r="D614" s="100"/>
      <c r="E614" s="100"/>
      <c r="F614" s="100"/>
      <c r="G614" s="100"/>
      <c r="H614" s="100"/>
      <c r="I614" s="100"/>
    </row>
    <row r="615" spans="1:9" x14ac:dyDescent="0.2">
      <c r="A615" s="100"/>
      <c r="B615" s="100"/>
      <c r="C615" s="100"/>
      <c r="D615" s="100"/>
      <c r="E615" s="100"/>
      <c r="F615" s="100"/>
      <c r="G615" s="100"/>
      <c r="H615" s="100"/>
      <c r="I615" s="100"/>
    </row>
    <row r="616" spans="1:9" x14ac:dyDescent="0.2">
      <c r="A616" s="100"/>
      <c r="B616" s="100"/>
      <c r="C616" s="100"/>
      <c r="D616" s="100"/>
      <c r="E616" s="100"/>
      <c r="F616" s="100"/>
      <c r="G616" s="100"/>
      <c r="H616" s="100"/>
      <c r="I616" s="100"/>
    </row>
    <row r="617" spans="1:9" x14ac:dyDescent="0.2">
      <c r="A617" s="100"/>
      <c r="B617" s="100"/>
      <c r="C617" s="100"/>
      <c r="D617" s="100"/>
      <c r="E617" s="100"/>
      <c r="F617" s="100"/>
      <c r="G617" s="100"/>
      <c r="H617" s="100"/>
      <c r="I617" s="100"/>
    </row>
    <row r="618" spans="1:9" x14ac:dyDescent="0.2">
      <c r="A618" s="100"/>
      <c r="B618" s="100"/>
      <c r="C618" s="100"/>
      <c r="D618" s="100"/>
      <c r="E618" s="100"/>
      <c r="F618" s="100"/>
      <c r="G618" s="100"/>
      <c r="H618" s="100"/>
      <c r="I618" s="100"/>
    </row>
    <row r="619" spans="1:9" x14ac:dyDescent="0.2">
      <c r="A619" s="100"/>
      <c r="B619" s="100"/>
      <c r="C619" s="100"/>
      <c r="D619" s="100"/>
      <c r="E619" s="100"/>
      <c r="F619" s="100"/>
      <c r="G619" s="100"/>
      <c r="H619" s="100"/>
      <c r="I619" s="100"/>
    </row>
    <row r="620" spans="1:9" x14ac:dyDescent="0.2">
      <c r="A620" s="100"/>
      <c r="B620" s="100"/>
      <c r="C620" s="100"/>
      <c r="D620" s="100"/>
      <c r="E620" s="100"/>
      <c r="F620" s="100"/>
      <c r="G620" s="100"/>
      <c r="H620" s="100"/>
      <c r="I620" s="100"/>
    </row>
    <row r="621" spans="1:9" x14ac:dyDescent="0.2">
      <c r="A621" s="100"/>
      <c r="B621" s="100"/>
      <c r="C621" s="100"/>
      <c r="D621" s="100"/>
      <c r="E621" s="100"/>
      <c r="F621" s="100"/>
      <c r="G621" s="100"/>
      <c r="H621" s="100"/>
      <c r="I621" s="100"/>
    </row>
    <row r="622" spans="1:9" x14ac:dyDescent="0.2">
      <c r="A622" s="100"/>
      <c r="B622" s="100"/>
      <c r="C622" s="100"/>
      <c r="D622" s="100"/>
      <c r="E622" s="100"/>
      <c r="F622" s="100"/>
      <c r="G622" s="100"/>
      <c r="H622" s="100"/>
      <c r="I622" s="100"/>
    </row>
    <row r="623" spans="1:9" x14ac:dyDescent="0.2">
      <c r="A623" s="100"/>
      <c r="B623" s="100"/>
      <c r="C623" s="100"/>
      <c r="D623" s="100"/>
      <c r="E623" s="100"/>
      <c r="F623" s="100"/>
      <c r="G623" s="100"/>
      <c r="H623" s="100"/>
      <c r="I623" s="100"/>
    </row>
    <row r="624" spans="1:9" x14ac:dyDescent="0.2">
      <c r="A624" s="100"/>
      <c r="B624" s="100"/>
      <c r="C624" s="100"/>
      <c r="D624" s="100"/>
      <c r="E624" s="100"/>
      <c r="F624" s="100"/>
      <c r="G624" s="100"/>
      <c r="H624" s="100"/>
      <c r="I624" s="100"/>
    </row>
    <row r="625" spans="1:9" x14ac:dyDescent="0.2">
      <c r="A625" s="100"/>
      <c r="B625" s="100"/>
      <c r="C625" s="100"/>
      <c r="D625" s="100"/>
      <c r="E625" s="100"/>
      <c r="F625" s="100"/>
      <c r="G625" s="100"/>
      <c r="H625" s="100"/>
      <c r="I625" s="100"/>
    </row>
    <row r="626" spans="1:9" x14ac:dyDescent="0.2">
      <c r="A626" s="100"/>
      <c r="B626" s="100"/>
      <c r="C626" s="100"/>
      <c r="D626" s="100"/>
      <c r="E626" s="100"/>
      <c r="F626" s="100"/>
      <c r="G626" s="100"/>
      <c r="H626" s="100"/>
      <c r="I626" s="100"/>
    </row>
    <row r="627" spans="1:9" x14ac:dyDescent="0.2">
      <c r="A627" s="100"/>
      <c r="B627" s="100"/>
      <c r="C627" s="100"/>
      <c r="D627" s="100"/>
      <c r="E627" s="100"/>
      <c r="F627" s="100"/>
      <c r="G627" s="100"/>
      <c r="H627" s="100"/>
      <c r="I627" s="100"/>
    </row>
    <row r="628" spans="1:9" x14ac:dyDescent="0.2">
      <c r="A628" s="100"/>
      <c r="B628" s="100"/>
      <c r="C628" s="100"/>
      <c r="D628" s="100"/>
      <c r="E628" s="100"/>
      <c r="F628" s="100"/>
      <c r="G628" s="100"/>
      <c r="H628" s="100"/>
      <c r="I628" s="100"/>
    </row>
    <row r="629" spans="1:9" x14ac:dyDescent="0.2">
      <c r="A629" s="100"/>
      <c r="B629" s="100"/>
      <c r="C629" s="100"/>
      <c r="D629" s="100"/>
      <c r="E629" s="100"/>
      <c r="F629" s="100"/>
      <c r="G629" s="100"/>
      <c r="H629" s="100"/>
      <c r="I629" s="100"/>
    </row>
    <row r="630" spans="1:9" x14ac:dyDescent="0.2">
      <c r="A630" s="100"/>
      <c r="B630" s="100"/>
      <c r="C630" s="100"/>
      <c r="D630" s="100"/>
      <c r="E630" s="100"/>
      <c r="F630" s="100"/>
      <c r="G630" s="100"/>
      <c r="H630" s="100"/>
      <c r="I630" s="100"/>
    </row>
    <row r="631" spans="1:9" x14ac:dyDescent="0.2">
      <c r="A631" s="100"/>
      <c r="B631" s="100"/>
      <c r="C631" s="100"/>
      <c r="D631" s="100"/>
      <c r="E631" s="100"/>
      <c r="F631" s="100"/>
      <c r="G631" s="100"/>
      <c r="H631" s="100"/>
      <c r="I631" s="100"/>
    </row>
    <row r="632" spans="1:9" x14ac:dyDescent="0.2">
      <c r="A632" s="100"/>
      <c r="B632" s="100"/>
      <c r="C632" s="100"/>
      <c r="D632" s="100"/>
      <c r="E632" s="100"/>
      <c r="F632" s="100"/>
      <c r="G632" s="100"/>
      <c r="H632" s="100"/>
      <c r="I632" s="100"/>
    </row>
    <row r="633" spans="1:9" x14ac:dyDescent="0.2">
      <c r="A633" s="100"/>
      <c r="B633" s="100"/>
      <c r="C633" s="100"/>
      <c r="D633" s="100"/>
      <c r="E633" s="100"/>
      <c r="F633" s="100"/>
      <c r="G633" s="100"/>
      <c r="H633" s="100"/>
      <c r="I633" s="100"/>
    </row>
    <row r="634" spans="1:9" x14ac:dyDescent="0.2">
      <c r="A634" s="100"/>
      <c r="B634" s="100"/>
      <c r="C634" s="100"/>
      <c r="D634" s="100"/>
      <c r="E634" s="100"/>
      <c r="F634" s="100"/>
      <c r="G634" s="100"/>
      <c r="H634" s="100"/>
      <c r="I634" s="100"/>
    </row>
    <row r="635" spans="1:9" x14ac:dyDescent="0.2">
      <c r="A635" s="100"/>
      <c r="B635" s="100"/>
      <c r="C635" s="100"/>
      <c r="D635" s="100"/>
      <c r="E635" s="100"/>
      <c r="F635" s="100"/>
      <c r="G635" s="100"/>
      <c r="H635" s="100"/>
      <c r="I635" s="100"/>
    </row>
    <row r="636" spans="1:9" x14ac:dyDescent="0.2">
      <c r="A636" s="100"/>
      <c r="B636" s="100"/>
      <c r="C636" s="100"/>
      <c r="D636" s="100"/>
      <c r="E636" s="100"/>
      <c r="F636" s="100"/>
      <c r="G636" s="100"/>
      <c r="H636" s="100"/>
      <c r="I636" s="100"/>
    </row>
    <row r="637" spans="1:9" x14ac:dyDescent="0.2">
      <c r="A637" s="100"/>
      <c r="B637" s="100"/>
      <c r="C637" s="100"/>
      <c r="D637" s="100"/>
      <c r="E637" s="100"/>
      <c r="F637" s="100"/>
      <c r="G637" s="100"/>
      <c r="H637" s="100"/>
      <c r="I637" s="100"/>
    </row>
    <row r="638" spans="1:9" x14ac:dyDescent="0.2">
      <c r="A638" s="100"/>
      <c r="B638" s="100"/>
      <c r="C638" s="100"/>
      <c r="D638" s="100"/>
      <c r="E638" s="100"/>
      <c r="F638" s="100"/>
      <c r="G638" s="100"/>
      <c r="H638" s="100"/>
      <c r="I638" s="100"/>
    </row>
    <row r="639" spans="1:9" x14ac:dyDescent="0.2">
      <c r="A639" s="100"/>
      <c r="B639" s="100"/>
      <c r="C639" s="100"/>
      <c r="D639" s="100"/>
      <c r="E639" s="100"/>
      <c r="F639" s="100"/>
      <c r="G639" s="100"/>
      <c r="H639" s="100"/>
      <c r="I639" s="100"/>
    </row>
    <row r="640" spans="1:9" x14ac:dyDescent="0.2">
      <c r="A640" s="100"/>
      <c r="B640" s="100"/>
      <c r="C640" s="100"/>
      <c r="D640" s="100"/>
      <c r="E640" s="100"/>
      <c r="F640" s="100"/>
      <c r="G640" s="100"/>
      <c r="H640" s="100"/>
      <c r="I640" s="100"/>
    </row>
    <row r="641" spans="1:9" x14ac:dyDescent="0.2">
      <c r="A641" s="100"/>
      <c r="B641" s="100"/>
      <c r="C641" s="100"/>
      <c r="D641" s="100"/>
      <c r="E641" s="100"/>
      <c r="F641" s="100"/>
      <c r="G641" s="100"/>
      <c r="H641" s="100"/>
      <c r="I641" s="100"/>
    </row>
    <row r="642" spans="1:9" x14ac:dyDescent="0.2">
      <c r="A642" s="100"/>
      <c r="B642" s="100"/>
      <c r="C642" s="100"/>
      <c r="D642" s="100"/>
      <c r="E642" s="100"/>
      <c r="F642" s="100"/>
      <c r="G642" s="100"/>
      <c r="H642" s="100"/>
      <c r="I642" s="100"/>
    </row>
    <row r="643" spans="1:9" x14ac:dyDescent="0.2">
      <c r="A643" s="100"/>
      <c r="B643" s="100"/>
      <c r="C643" s="100"/>
      <c r="D643" s="100"/>
      <c r="E643" s="100"/>
      <c r="F643" s="100"/>
      <c r="G643" s="100"/>
      <c r="H643" s="100"/>
      <c r="I643" s="100"/>
    </row>
    <row r="644" spans="1:9" x14ac:dyDescent="0.2">
      <c r="A644" s="100"/>
      <c r="B644" s="100"/>
      <c r="C644" s="100"/>
      <c r="D644" s="100"/>
      <c r="E644" s="100"/>
      <c r="F644" s="100"/>
      <c r="G644" s="100"/>
      <c r="H644" s="100"/>
      <c r="I644" s="100"/>
    </row>
    <row r="645" spans="1:9" x14ac:dyDescent="0.2">
      <c r="A645" s="100"/>
      <c r="B645" s="100"/>
      <c r="C645" s="100"/>
      <c r="D645" s="100"/>
      <c r="E645" s="100"/>
      <c r="F645" s="100"/>
      <c r="G645" s="100"/>
      <c r="H645" s="100"/>
      <c r="I645" s="100"/>
    </row>
    <row r="646" spans="1:9" x14ac:dyDescent="0.2">
      <c r="A646" s="100"/>
      <c r="B646" s="100"/>
      <c r="C646" s="100"/>
      <c r="D646" s="100"/>
      <c r="E646" s="100"/>
      <c r="F646" s="100"/>
      <c r="G646" s="100"/>
      <c r="H646" s="100"/>
      <c r="I646" s="100"/>
    </row>
    <row r="647" spans="1:9" x14ac:dyDescent="0.2">
      <c r="A647" s="100"/>
      <c r="B647" s="100"/>
      <c r="C647" s="100"/>
      <c r="D647" s="100"/>
      <c r="E647" s="100"/>
      <c r="F647" s="100"/>
      <c r="G647" s="100"/>
      <c r="H647" s="100"/>
      <c r="I647" s="100"/>
    </row>
    <row r="648" spans="1:9" x14ac:dyDescent="0.2">
      <c r="A648" s="100"/>
      <c r="B648" s="100"/>
      <c r="C648" s="100"/>
      <c r="D648" s="100"/>
      <c r="E648" s="100"/>
      <c r="F648" s="100"/>
      <c r="G648" s="100"/>
      <c r="H648" s="100"/>
      <c r="I648" s="100"/>
    </row>
    <row r="649" spans="1:9" x14ac:dyDescent="0.2">
      <c r="A649" s="100"/>
      <c r="B649" s="100"/>
      <c r="C649" s="100"/>
      <c r="D649" s="100"/>
      <c r="E649" s="100"/>
      <c r="F649" s="100"/>
      <c r="G649" s="100"/>
      <c r="H649" s="100"/>
      <c r="I649" s="100"/>
    </row>
    <row r="650" spans="1:9" x14ac:dyDescent="0.2">
      <c r="A650" s="100"/>
      <c r="B650" s="100"/>
      <c r="C650" s="100"/>
      <c r="D650" s="100"/>
      <c r="E650" s="100"/>
      <c r="F650" s="100"/>
      <c r="G650" s="100"/>
      <c r="H650" s="100"/>
      <c r="I650" s="100"/>
    </row>
    <row r="651" spans="1:9" x14ac:dyDescent="0.2">
      <c r="A651" s="100"/>
      <c r="B651" s="100"/>
      <c r="C651" s="100"/>
      <c r="D651" s="100"/>
      <c r="E651" s="100"/>
      <c r="F651" s="100"/>
      <c r="G651" s="100"/>
      <c r="H651" s="100"/>
      <c r="I651" s="100"/>
    </row>
    <row r="652" spans="1:9" x14ac:dyDescent="0.2">
      <c r="A652" s="100"/>
      <c r="B652" s="100"/>
      <c r="C652" s="100"/>
      <c r="D652" s="100"/>
      <c r="E652" s="100"/>
      <c r="F652" s="100"/>
      <c r="G652" s="100"/>
      <c r="H652" s="100"/>
      <c r="I652" s="100"/>
    </row>
    <row r="653" spans="1:9" x14ac:dyDescent="0.2">
      <c r="A653" s="100"/>
      <c r="B653" s="100"/>
      <c r="C653" s="100"/>
      <c r="D653" s="100"/>
      <c r="E653" s="100"/>
      <c r="F653" s="100"/>
      <c r="G653" s="100"/>
      <c r="H653" s="100"/>
      <c r="I653" s="100"/>
    </row>
    <row r="654" spans="1:9" x14ac:dyDescent="0.2">
      <c r="A654" s="100"/>
      <c r="B654" s="100"/>
      <c r="C654" s="100"/>
      <c r="D654" s="100"/>
      <c r="E654" s="100"/>
      <c r="F654" s="100"/>
      <c r="G654" s="100"/>
      <c r="H654" s="100"/>
      <c r="I654" s="100"/>
    </row>
    <row r="655" spans="1:9" x14ac:dyDescent="0.2">
      <c r="A655" s="100"/>
      <c r="B655" s="100"/>
      <c r="C655" s="100"/>
      <c r="D655" s="100"/>
      <c r="E655" s="100"/>
      <c r="F655" s="100"/>
      <c r="G655" s="100"/>
      <c r="H655" s="100"/>
      <c r="I655" s="100"/>
    </row>
    <row r="656" spans="1:9" x14ac:dyDescent="0.2">
      <c r="A656" s="100"/>
      <c r="B656" s="100"/>
      <c r="C656" s="100"/>
      <c r="D656" s="100"/>
      <c r="E656" s="100"/>
      <c r="F656" s="100"/>
      <c r="G656" s="100"/>
      <c r="H656" s="100"/>
      <c r="I656" s="100"/>
    </row>
    <row r="657" spans="1:9" x14ac:dyDescent="0.2">
      <c r="A657" s="100"/>
      <c r="B657" s="100"/>
      <c r="C657" s="100"/>
      <c r="D657" s="100"/>
      <c r="E657" s="100"/>
      <c r="F657" s="100"/>
      <c r="G657" s="100"/>
      <c r="H657" s="100"/>
      <c r="I657" s="100"/>
    </row>
    <row r="658" spans="1:9" x14ac:dyDescent="0.2">
      <c r="A658" s="100"/>
      <c r="B658" s="100"/>
      <c r="C658" s="100"/>
      <c r="D658" s="100"/>
      <c r="E658" s="100"/>
      <c r="F658" s="100"/>
      <c r="G658" s="100"/>
      <c r="H658" s="100"/>
      <c r="I658" s="100"/>
    </row>
    <row r="659" spans="1:9" x14ac:dyDescent="0.2">
      <c r="A659" s="100"/>
      <c r="B659" s="100"/>
      <c r="C659" s="100"/>
      <c r="D659" s="100"/>
      <c r="E659" s="100"/>
      <c r="F659" s="100"/>
      <c r="G659" s="100"/>
      <c r="H659" s="100"/>
      <c r="I659" s="100"/>
    </row>
    <row r="660" spans="1:9" x14ac:dyDescent="0.2">
      <c r="A660" s="100"/>
      <c r="B660" s="100"/>
      <c r="C660" s="100"/>
      <c r="D660" s="100"/>
      <c r="E660" s="100"/>
      <c r="F660" s="100"/>
      <c r="G660" s="100"/>
      <c r="H660" s="100"/>
      <c r="I660" s="100"/>
    </row>
    <row r="661" spans="1:9" x14ac:dyDescent="0.2">
      <c r="A661" s="100"/>
      <c r="B661" s="100"/>
      <c r="C661" s="100"/>
      <c r="D661" s="100"/>
      <c r="E661" s="100"/>
      <c r="F661" s="100"/>
      <c r="G661" s="100"/>
      <c r="H661" s="100"/>
      <c r="I661" s="100"/>
    </row>
    <row r="662" spans="1:9" x14ac:dyDescent="0.2">
      <c r="A662" s="100"/>
      <c r="B662" s="100"/>
      <c r="C662" s="100"/>
      <c r="D662" s="100"/>
      <c r="E662" s="100"/>
      <c r="F662" s="100"/>
      <c r="G662" s="100"/>
      <c r="H662" s="100"/>
      <c r="I662" s="100"/>
    </row>
    <row r="663" spans="1:9" x14ac:dyDescent="0.2">
      <c r="A663" s="100"/>
      <c r="B663" s="100"/>
      <c r="C663" s="100"/>
      <c r="D663" s="100"/>
      <c r="E663" s="100"/>
      <c r="F663" s="100"/>
      <c r="G663" s="100"/>
      <c r="H663" s="100"/>
      <c r="I663" s="100"/>
    </row>
    <row r="664" spans="1:9" x14ac:dyDescent="0.2">
      <c r="A664" s="100"/>
      <c r="B664" s="100"/>
      <c r="C664" s="100"/>
      <c r="D664" s="100"/>
      <c r="E664" s="100"/>
      <c r="F664" s="100"/>
      <c r="G664" s="100"/>
      <c r="H664" s="100"/>
      <c r="I664" s="100"/>
    </row>
    <row r="665" spans="1:9" x14ac:dyDescent="0.2">
      <c r="A665" s="100"/>
      <c r="B665" s="100"/>
      <c r="C665" s="100"/>
      <c r="D665" s="100"/>
      <c r="E665" s="100"/>
      <c r="F665" s="100"/>
      <c r="G665" s="100"/>
      <c r="H665" s="100"/>
      <c r="I665" s="100"/>
    </row>
    <row r="666" spans="1:9" x14ac:dyDescent="0.2">
      <c r="A666" s="100"/>
      <c r="B666" s="100"/>
      <c r="C666" s="100"/>
      <c r="D666" s="100"/>
      <c r="E666" s="100"/>
      <c r="F666" s="100"/>
      <c r="G666" s="100"/>
      <c r="H666" s="100"/>
      <c r="I666" s="100"/>
    </row>
    <row r="667" spans="1:9" x14ac:dyDescent="0.2">
      <c r="A667" s="100"/>
      <c r="B667" s="100"/>
      <c r="C667" s="100"/>
      <c r="D667" s="100"/>
      <c r="E667" s="100"/>
      <c r="F667" s="100"/>
      <c r="G667" s="100"/>
      <c r="H667" s="100"/>
      <c r="I667" s="100"/>
    </row>
    <row r="668" spans="1:9" x14ac:dyDescent="0.2">
      <c r="A668" s="100"/>
      <c r="B668" s="100"/>
      <c r="C668" s="100"/>
      <c r="D668" s="100"/>
      <c r="E668" s="100"/>
      <c r="F668" s="100"/>
      <c r="G668" s="100"/>
      <c r="H668" s="100"/>
      <c r="I668" s="100"/>
    </row>
    <row r="669" spans="1:9" x14ac:dyDescent="0.2">
      <c r="A669" s="100"/>
      <c r="B669" s="100"/>
      <c r="C669" s="100"/>
      <c r="D669" s="100"/>
      <c r="E669" s="100"/>
      <c r="F669" s="100"/>
      <c r="G669" s="100"/>
      <c r="H669" s="100"/>
      <c r="I669" s="100"/>
    </row>
    <row r="670" spans="1:9" x14ac:dyDescent="0.2">
      <c r="A670" s="100"/>
      <c r="B670" s="100"/>
      <c r="C670" s="100"/>
      <c r="D670" s="100"/>
      <c r="E670" s="100"/>
      <c r="F670" s="100"/>
      <c r="G670" s="100"/>
      <c r="H670" s="100"/>
      <c r="I670" s="100"/>
    </row>
    <row r="671" spans="1:9" x14ac:dyDescent="0.2">
      <c r="A671" s="100"/>
      <c r="B671" s="100"/>
      <c r="C671" s="100"/>
      <c r="D671" s="100"/>
      <c r="E671" s="100"/>
      <c r="F671" s="100"/>
      <c r="G671" s="100"/>
      <c r="H671" s="100"/>
      <c r="I671" s="100"/>
    </row>
    <row r="672" spans="1:9" x14ac:dyDescent="0.2">
      <c r="A672" s="100"/>
      <c r="B672" s="100"/>
      <c r="C672" s="100"/>
      <c r="D672" s="100"/>
      <c r="E672" s="100"/>
      <c r="F672" s="100"/>
      <c r="G672" s="100"/>
      <c r="H672" s="100"/>
      <c r="I672" s="100"/>
    </row>
    <row r="673" spans="1:9" x14ac:dyDescent="0.2">
      <c r="A673" s="100"/>
      <c r="B673" s="100"/>
      <c r="C673" s="100"/>
      <c r="D673" s="100"/>
      <c r="E673" s="100"/>
      <c r="F673" s="100"/>
      <c r="G673" s="100"/>
      <c r="H673" s="100"/>
      <c r="I673" s="100"/>
    </row>
    <row r="674" spans="1:9" x14ac:dyDescent="0.2">
      <c r="A674" s="100"/>
      <c r="B674" s="100"/>
      <c r="C674" s="100"/>
      <c r="D674" s="100"/>
      <c r="E674" s="100"/>
      <c r="F674" s="100"/>
      <c r="G674" s="100"/>
      <c r="H674" s="100"/>
      <c r="I674" s="100"/>
    </row>
    <row r="675" spans="1:9" x14ac:dyDescent="0.2">
      <c r="A675" s="100"/>
      <c r="B675" s="100"/>
      <c r="C675" s="100"/>
      <c r="D675" s="100"/>
      <c r="E675" s="100"/>
      <c r="F675" s="100"/>
      <c r="G675" s="100"/>
      <c r="H675" s="100"/>
      <c r="I675" s="100"/>
    </row>
    <row r="676" spans="1:9" x14ac:dyDescent="0.2">
      <c r="A676" s="100"/>
      <c r="B676" s="100"/>
      <c r="C676" s="100"/>
      <c r="D676" s="100"/>
      <c r="E676" s="100"/>
      <c r="F676" s="100"/>
      <c r="G676" s="100"/>
      <c r="H676" s="100"/>
      <c r="I676" s="100"/>
    </row>
    <row r="677" spans="1:9" x14ac:dyDescent="0.2">
      <c r="A677" s="100"/>
      <c r="B677" s="100"/>
      <c r="C677" s="100"/>
      <c r="D677" s="100"/>
      <c r="E677" s="100"/>
      <c r="F677" s="100"/>
      <c r="G677" s="100"/>
      <c r="H677" s="100"/>
      <c r="I677" s="100"/>
    </row>
    <row r="678" spans="1:9" x14ac:dyDescent="0.2">
      <c r="A678" s="100"/>
      <c r="B678" s="100"/>
      <c r="C678" s="100"/>
      <c r="D678" s="100"/>
      <c r="E678" s="100"/>
      <c r="F678" s="100"/>
      <c r="G678" s="100"/>
      <c r="H678" s="100"/>
      <c r="I678" s="100"/>
    </row>
    <row r="679" spans="1:9" x14ac:dyDescent="0.2">
      <c r="A679" s="100"/>
      <c r="B679" s="100"/>
      <c r="C679" s="100"/>
      <c r="D679" s="100"/>
      <c r="E679" s="100"/>
      <c r="F679" s="100"/>
      <c r="G679" s="100"/>
      <c r="H679" s="100"/>
      <c r="I679" s="100"/>
    </row>
    <row r="680" spans="1:9" x14ac:dyDescent="0.2">
      <c r="A680" s="100"/>
      <c r="B680" s="100"/>
      <c r="C680" s="100"/>
      <c r="D680" s="100"/>
      <c r="E680" s="100"/>
      <c r="F680" s="100"/>
      <c r="G680" s="100"/>
      <c r="H680" s="100"/>
      <c r="I680" s="100"/>
    </row>
    <row r="681" spans="1:9" x14ac:dyDescent="0.2">
      <c r="A681" s="100"/>
      <c r="B681" s="100"/>
      <c r="C681" s="100"/>
      <c r="D681" s="100"/>
      <c r="E681" s="100"/>
      <c r="F681" s="100"/>
      <c r="G681" s="100"/>
      <c r="H681" s="100"/>
      <c r="I681" s="100"/>
    </row>
    <row r="682" spans="1:9" x14ac:dyDescent="0.2">
      <c r="A682" s="100"/>
      <c r="B682" s="100"/>
      <c r="C682" s="100"/>
      <c r="D682" s="100"/>
      <c r="E682" s="100"/>
      <c r="F682" s="100"/>
      <c r="G682" s="100"/>
      <c r="H682" s="100"/>
      <c r="I682" s="100"/>
    </row>
    <row r="683" spans="1:9" x14ac:dyDescent="0.2">
      <c r="A683" s="100"/>
      <c r="B683" s="100"/>
      <c r="C683" s="100"/>
      <c r="D683" s="100"/>
      <c r="E683" s="100"/>
      <c r="F683" s="100"/>
      <c r="G683" s="100"/>
      <c r="H683" s="100"/>
      <c r="I683" s="100"/>
    </row>
    <row r="684" spans="1:9" x14ac:dyDescent="0.2">
      <c r="A684" s="100"/>
      <c r="B684" s="100"/>
      <c r="C684" s="100"/>
      <c r="D684" s="100"/>
      <c r="E684" s="100"/>
      <c r="F684" s="100"/>
      <c r="G684" s="100"/>
      <c r="H684" s="100"/>
      <c r="I684" s="100"/>
    </row>
    <row r="685" spans="1:9" x14ac:dyDescent="0.2">
      <c r="A685" s="100"/>
      <c r="B685" s="100"/>
      <c r="C685" s="100"/>
      <c r="D685" s="100"/>
      <c r="E685" s="100"/>
      <c r="F685" s="100"/>
      <c r="G685" s="100"/>
      <c r="H685" s="100"/>
      <c r="I685" s="100"/>
    </row>
    <row r="686" spans="1:9" x14ac:dyDescent="0.2">
      <c r="A686" s="100"/>
      <c r="B686" s="100"/>
      <c r="C686" s="100"/>
      <c r="D686" s="100"/>
      <c r="E686" s="100"/>
      <c r="F686" s="100"/>
      <c r="G686" s="100"/>
      <c r="H686" s="100"/>
      <c r="I686" s="100"/>
    </row>
    <row r="687" spans="1:9" x14ac:dyDescent="0.2">
      <c r="A687" s="100"/>
      <c r="B687" s="100"/>
      <c r="C687" s="100"/>
      <c r="D687" s="100"/>
      <c r="E687" s="100"/>
      <c r="F687" s="100"/>
      <c r="G687" s="100"/>
      <c r="H687" s="100"/>
      <c r="I687" s="100"/>
    </row>
    <row r="688" spans="1:9" x14ac:dyDescent="0.2">
      <c r="A688" s="100"/>
      <c r="B688" s="100"/>
      <c r="C688" s="100"/>
      <c r="D688" s="100"/>
      <c r="E688" s="100"/>
      <c r="F688" s="100"/>
      <c r="G688" s="100"/>
      <c r="H688" s="100"/>
      <c r="I688" s="100"/>
    </row>
    <row r="689" spans="1:9" x14ac:dyDescent="0.2">
      <c r="A689" s="100"/>
      <c r="B689" s="100"/>
      <c r="C689" s="100"/>
      <c r="D689" s="100"/>
      <c r="E689" s="100"/>
      <c r="F689" s="100"/>
      <c r="G689" s="100"/>
      <c r="H689" s="100"/>
      <c r="I689" s="100"/>
    </row>
    <row r="690" spans="1:9" x14ac:dyDescent="0.2">
      <c r="A690" s="100"/>
      <c r="B690" s="100"/>
      <c r="C690" s="100"/>
      <c r="D690" s="100"/>
      <c r="E690" s="100"/>
      <c r="F690" s="100"/>
      <c r="G690" s="100"/>
      <c r="H690" s="100"/>
      <c r="I690" s="100"/>
    </row>
    <row r="691" spans="1:9" x14ac:dyDescent="0.2">
      <c r="A691" s="100"/>
      <c r="B691" s="100"/>
      <c r="C691" s="100"/>
      <c r="D691" s="100"/>
      <c r="E691" s="100"/>
      <c r="F691" s="100"/>
      <c r="G691" s="100"/>
      <c r="H691" s="100"/>
      <c r="I691" s="100"/>
    </row>
    <row r="692" spans="1:9" x14ac:dyDescent="0.2">
      <c r="A692" s="100"/>
      <c r="B692" s="100"/>
      <c r="C692" s="100"/>
      <c r="D692" s="100"/>
      <c r="E692" s="100"/>
      <c r="F692" s="100"/>
      <c r="G692" s="100"/>
      <c r="H692" s="100"/>
      <c r="I692" s="100"/>
    </row>
    <row r="693" spans="1:9" x14ac:dyDescent="0.2">
      <c r="A693" s="100"/>
      <c r="B693" s="100"/>
      <c r="C693" s="100"/>
      <c r="D693" s="100"/>
      <c r="E693" s="100"/>
      <c r="F693" s="100"/>
      <c r="G693" s="100"/>
      <c r="H693" s="100"/>
      <c r="I693" s="100"/>
    </row>
    <row r="694" spans="1:9" x14ac:dyDescent="0.2">
      <c r="A694" s="100"/>
      <c r="B694" s="100"/>
      <c r="C694" s="100"/>
      <c r="D694" s="100"/>
      <c r="E694" s="100"/>
      <c r="F694" s="100"/>
      <c r="G694" s="100"/>
      <c r="H694" s="100"/>
      <c r="I694" s="100"/>
    </row>
    <row r="695" spans="1:9" x14ac:dyDescent="0.2">
      <c r="A695" s="100"/>
      <c r="B695" s="100"/>
      <c r="C695" s="100"/>
      <c r="D695" s="100"/>
      <c r="E695" s="100"/>
      <c r="F695" s="100"/>
      <c r="G695" s="100"/>
      <c r="H695" s="100"/>
      <c r="I695" s="100"/>
    </row>
    <row r="696" spans="1:9" x14ac:dyDescent="0.2">
      <c r="A696" s="100"/>
      <c r="B696" s="100"/>
      <c r="C696" s="100"/>
      <c r="D696" s="100"/>
      <c r="E696" s="100"/>
      <c r="F696" s="100"/>
      <c r="G696" s="100"/>
      <c r="H696" s="100"/>
      <c r="I696" s="100"/>
    </row>
    <row r="697" spans="1:9" x14ac:dyDescent="0.2">
      <c r="A697" s="100"/>
      <c r="B697" s="100"/>
      <c r="C697" s="100"/>
      <c r="D697" s="100"/>
      <c r="E697" s="100"/>
      <c r="F697" s="100"/>
      <c r="G697" s="100"/>
      <c r="H697" s="100"/>
      <c r="I697" s="100"/>
    </row>
    <row r="698" spans="1:9" x14ac:dyDescent="0.2">
      <c r="A698" s="100"/>
      <c r="B698" s="100"/>
      <c r="C698" s="100"/>
      <c r="D698" s="100"/>
      <c r="E698" s="100"/>
      <c r="F698" s="100"/>
      <c r="G698" s="100"/>
      <c r="H698" s="100"/>
      <c r="I698" s="100"/>
    </row>
    <row r="699" spans="1:9" x14ac:dyDescent="0.2">
      <c r="A699" s="100"/>
      <c r="B699" s="100"/>
      <c r="C699" s="100"/>
      <c r="D699" s="100"/>
      <c r="E699" s="100"/>
      <c r="F699" s="100"/>
      <c r="G699" s="100"/>
      <c r="H699" s="100"/>
      <c r="I699" s="100"/>
    </row>
    <row r="700" spans="1:9" x14ac:dyDescent="0.2">
      <c r="A700" s="100"/>
      <c r="B700" s="100"/>
      <c r="C700" s="100"/>
      <c r="D700" s="100"/>
      <c r="E700" s="100"/>
      <c r="F700" s="100"/>
      <c r="G700" s="100"/>
      <c r="H700" s="100"/>
      <c r="I700" s="100"/>
    </row>
    <row r="701" spans="1:9" x14ac:dyDescent="0.2">
      <c r="A701" s="100"/>
      <c r="B701" s="100"/>
      <c r="C701" s="100"/>
      <c r="D701" s="100"/>
      <c r="E701" s="100"/>
      <c r="F701" s="100"/>
      <c r="G701" s="100"/>
      <c r="H701" s="100"/>
      <c r="I701" s="100"/>
    </row>
    <row r="702" spans="1:9" x14ac:dyDescent="0.2">
      <c r="A702" s="100"/>
      <c r="B702" s="100"/>
      <c r="C702" s="100"/>
      <c r="D702" s="100"/>
      <c r="E702" s="100"/>
      <c r="F702" s="100"/>
      <c r="G702" s="100"/>
      <c r="H702" s="100"/>
      <c r="I702" s="100"/>
    </row>
    <row r="703" spans="1:9" x14ac:dyDescent="0.2">
      <c r="A703" s="100"/>
      <c r="B703" s="100"/>
      <c r="C703" s="100"/>
      <c r="D703" s="100"/>
      <c r="E703" s="100"/>
      <c r="F703" s="100"/>
      <c r="G703" s="100"/>
      <c r="H703" s="100"/>
      <c r="I703" s="100"/>
    </row>
    <row r="704" spans="1:9" x14ac:dyDescent="0.2">
      <c r="A704" s="100"/>
      <c r="B704" s="100"/>
      <c r="C704" s="100"/>
      <c r="D704" s="100"/>
      <c r="E704" s="100"/>
      <c r="F704" s="100"/>
      <c r="G704" s="100"/>
      <c r="H704" s="100"/>
      <c r="I704" s="100"/>
    </row>
    <row r="705" spans="1:9" x14ac:dyDescent="0.2">
      <c r="A705" s="100"/>
      <c r="B705" s="100"/>
      <c r="C705" s="100"/>
      <c r="D705" s="100"/>
      <c r="E705" s="100"/>
      <c r="F705" s="100"/>
      <c r="G705" s="100"/>
      <c r="H705" s="100"/>
      <c r="I705" s="100"/>
    </row>
    <row r="706" spans="1:9" x14ac:dyDescent="0.2">
      <c r="A706" s="100"/>
      <c r="B706" s="100"/>
      <c r="C706" s="100"/>
      <c r="D706" s="100"/>
      <c r="E706" s="100"/>
      <c r="F706" s="100"/>
      <c r="G706" s="100"/>
      <c r="H706" s="100"/>
      <c r="I706" s="100"/>
    </row>
    <row r="707" spans="1:9" x14ac:dyDescent="0.2">
      <c r="A707" s="100"/>
      <c r="B707" s="100"/>
      <c r="C707" s="100"/>
      <c r="D707" s="100"/>
      <c r="E707" s="100"/>
      <c r="F707" s="100"/>
      <c r="G707" s="100"/>
      <c r="H707" s="100"/>
      <c r="I707" s="100"/>
    </row>
    <row r="708" spans="1:9" x14ac:dyDescent="0.2">
      <c r="A708" s="100"/>
      <c r="B708" s="100"/>
      <c r="C708" s="100"/>
      <c r="D708" s="100"/>
      <c r="E708" s="100"/>
      <c r="F708" s="100"/>
      <c r="G708" s="100"/>
      <c r="H708" s="100"/>
      <c r="I708" s="100"/>
    </row>
    <row r="709" spans="1:9" x14ac:dyDescent="0.2">
      <c r="A709" s="100"/>
      <c r="B709" s="100"/>
      <c r="C709" s="100"/>
      <c r="D709" s="100"/>
      <c r="E709" s="100"/>
      <c r="F709" s="100"/>
      <c r="G709" s="100"/>
      <c r="H709" s="100"/>
      <c r="I709" s="100"/>
    </row>
    <row r="710" spans="1:9" x14ac:dyDescent="0.2">
      <c r="A710" s="100"/>
      <c r="B710" s="100"/>
      <c r="C710" s="100"/>
      <c r="D710" s="100"/>
      <c r="E710" s="100"/>
      <c r="F710" s="100"/>
      <c r="G710" s="100"/>
      <c r="H710" s="100"/>
      <c r="I710" s="100"/>
    </row>
    <row r="711" spans="1:9" x14ac:dyDescent="0.2">
      <c r="A711" s="100"/>
      <c r="B711" s="100"/>
      <c r="C711" s="100"/>
      <c r="D711" s="100"/>
      <c r="E711" s="100"/>
      <c r="F711" s="100"/>
      <c r="G711" s="100"/>
      <c r="H711" s="100"/>
      <c r="I711" s="100"/>
    </row>
    <row r="712" spans="1:9" x14ac:dyDescent="0.2">
      <c r="A712" s="100"/>
      <c r="B712" s="100"/>
      <c r="C712" s="100"/>
      <c r="D712" s="100"/>
      <c r="E712" s="100"/>
      <c r="F712" s="100"/>
      <c r="G712" s="100"/>
      <c r="H712" s="100"/>
      <c r="I712" s="100"/>
    </row>
    <row r="713" spans="1:9" x14ac:dyDescent="0.2">
      <c r="A713" s="100"/>
      <c r="B713" s="100"/>
      <c r="C713" s="100"/>
      <c r="D713" s="100"/>
      <c r="E713" s="100"/>
      <c r="F713" s="100"/>
      <c r="G713" s="100"/>
      <c r="H713" s="100"/>
      <c r="I713" s="100"/>
    </row>
    <row r="714" spans="1:9" x14ac:dyDescent="0.2">
      <c r="A714" s="100"/>
      <c r="B714" s="100"/>
      <c r="C714" s="100"/>
      <c r="D714" s="100"/>
      <c r="E714" s="100"/>
      <c r="F714" s="100"/>
      <c r="G714" s="100"/>
      <c r="H714" s="100"/>
      <c r="I714" s="100"/>
    </row>
    <row r="715" spans="1:9" x14ac:dyDescent="0.2">
      <c r="A715" s="100"/>
      <c r="B715" s="100"/>
      <c r="C715" s="100"/>
      <c r="D715" s="100"/>
      <c r="E715" s="100"/>
      <c r="F715" s="100"/>
      <c r="G715" s="100"/>
      <c r="H715" s="100"/>
      <c r="I715" s="100"/>
    </row>
    <row r="716" spans="1:9" x14ac:dyDescent="0.2">
      <c r="A716" s="100"/>
      <c r="B716" s="100"/>
      <c r="C716" s="100"/>
      <c r="D716" s="100"/>
      <c r="E716" s="100"/>
      <c r="F716" s="100"/>
      <c r="G716" s="100"/>
      <c r="H716" s="100"/>
      <c r="I716" s="100"/>
    </row>
    <row r="717" spans="1:9" x14ac:dyDescent="0.2">
      <c r="A717" s="100"/>
      <c r="B717" s="100"/>
      <c r="C717" s="100"/>
      <c r="D717" s="100"/>
      <c r="E717" s="100"/>
      <c r="F717" s="100"/>
      <c r="G717" s="100"/>
      <c r="H717" s="100"/>
      <c r="I717" s="100"/>
    </row>
    <row r="718" spans="1:9" x14ac:dyDescent="0.2">
      <c r="A718" s="100"/>
      <c r="B718" s="100"/>
      <c r="C718" s="100"/>
      <c r="D718" s="100"/>
      <c r="E718" s="100"/>
      <c r="F718" s="100"/>
      <c r="G718" s="100"/>
      <c r="H718" s="100"/>
      <c r="I718" s="100"/>
    </row>
    <row r="719" spans="1:9" x14ac:dyDescent="0.2">
      <c r="A719" s="100"/>
      <c r="B719" s="100"/>
      <c r="C719" s="100"/>
      <c r="D719" s="100"/>
      <c r="E719" s="100"/>
      <c r="F719" s="100"/>
      <c r="G719" s="100"/>
      <c r="H719" s="100"/>
      <c r="I719" s="100"/>
    </row>
    <row r="720" spans="1:9" x14ac:dyDescent="0.2">
      <c r="A720" s="100"/>
      <c r="B720" s="100"/>
      <c r="C720" s="100"/>
      <c r="D720" s="100"/>
      <c r="E720" s="100"/>
      <c r="F720" s="100"/>
      <c r="G720" s="100"/>
      <c r="H720" s="100"/>
      <c r="I720" s="100"/>
    </row>
    <row r="721" spans="1:9" x14ac:dyDescent="0.2">
      <c r="A721" s="100"/>
      <c r="B721" s="100"/>
      <c r="C721" s="100"/>
      <c r="D721" s="100"/>
      <c r="E721" s="100"/>
      <c r="F721" s="100"/>
      <c r="G721" s="100"/>
      <c r="H721" s="100"/>
      <c r="I721" s="100"/>
    </row>
    <row r="722" spans="1:9" x14ac:dyDescent="0.2">
      <c r="A722" s="100"/>
      <c r="B722" s="100"/>
      <c r="C722" s="100"/>
      <c r="D722" s="100"/>
      <c r="E722" s="100"/>
      <c r="F722" s="100"/>
      <c r="G722" s="100"/>
      <c r="H722" s="100"/>
      <c r="I722" s="100"/>
    </row>
    <row r="723" spans="1:9" x14ac:dyDescent="0.2">
      <c r="A723" s="100"/>
      <c r="B723" s="100"/>
      <c r="C723" s="100"/>
      <c r="D723" s="100"/>
      <c r="E723" s="100"/>
      <c r="F723" s="100"/>
      <c r="G723" s="100"/>
      <c r="H723" s="100"/>
      <c r="I723" s="100"/>
    </row>
    <row r="724" spans="1:9" x14ac:dyDescent="0.2">
      <c r="A724" s="100"/>
      <c r="B724" s="100"/>
      <c r="C724" s="100"/>
      <c r="D724" s="100"/>
      <c r="E724" s="100"/>
      <c r="F724" s="100"/>
      <c r="G724" s="100"/>
      <c r="H724" s="100"/>
      <c r="I724" s="100"/>
    </row>
    <row r="725" spans="1:9" x14ac:dyDescent="0.2">
      <c r="A725" s="100"/>
      <c r="B725" s="100"/>
      <c r="C725" s="100"/>
      <c r="D725" s="100"/>
      <c r="E725" s="100"/>
      <c r="F725" s="100"/>
      <c r="G725" s="100"/>
      <c r="H725" s="100"/>
      <c r="I725" s="100"/>
    </row>
    <row r="726" spans="1:9" x14ac:dyDescent="0.2">
      <c r="A726" s="100"/>
      <c r="B726" s="100"/>
      <c r="C726" s="100"/>
      <c r="D726" s="100"/>
      <c r="E726" s="100"/>
      <c r="F726" s="100"/>
      <c r="G726" s="100"/>
      <c r="H726" s="100"/>
      <c r="I726" s="100"/>
    </row>
    <row r="727" spans="1:9" x14ac:dyDescent="0.2">
      <c r="A727" s="100"/>
      <c r="B727" s="100"/>
      <c r="C727" s="100"/>
      <c r="D727" s="100"/>
      <c r="E727" s="100"/>
      <c r="F727" s="100"/>
      <c r="G727" s="100"/>
      <c r="H727" s="100"/>
      <c r="I727" s="100"/>
    </row>
    <row r="728" spans="1:9" x14ac:dyDescent="0.2">
      <c r="A728" s="100"/>
      <c r="B728" s="100"/>
      <c r="C728" s="100"/>
      <c r="D728" s="100"/>
      <c r="E728" s="100"/>
      <c r="F728" s="100"/>
      <c r="G728" s="100"/>
      <c r="H728" s="100"/>
      <c r="I728" s="100"/>
    </row>
    <row r="729" spans="1:9" x14ac:dyDescent="0.2">
      <c r="A729" s="100"/>
      <c r="B729" s="100"/>
      <c r="C729" s="100"/>
      <c r="D729" s="100"/>
      <c r="E729" s="100"/>
      <c r="F729" s="100"/>
      <c r="G729" s="100"/>
      <c r="H729" s="100"/>
      <c r="I729" s="100"/>
    </row>
    <row r="730" spans="1:9" x14ac:dyDescent="0.2">
      <c r="A730" s="100"/>
      <c r="B730" s="100"/>
      <c r="C730" s="100"/>
      <c r="D730" s="100"/>
      <c r="E730" s="100"/>
      <c r="F730" s="100"/>
      <c r="G730" s="100"/>
      <c r="H730" s="100"/>
      <c r="I730" s="100"/>
    </row>
    <row r="731" spans="1:9" x14ac:dyDescent="0.2">
      <c r="A731" s="100"/>
      <c r="B731" s="100"/>
      <c r="C731" s="100"/>
      <c r="D731" s="100"/>
      <c r="E731" s="100"/>
      <c r="F731" s="100"/>
      <c r="G731" s="100"/>
      <c r="H731" s="100"/>
      <c r="I731" s="100"/>
    </row>
    <row r="732" spans="1:9" x14ac:dyDescent="0.2">
      <c r="A732" s="100"/>
      <c r="B732" s="100"/>
      <c r="C732" s="100"/>
      <c r="D732" s="100"/>
      <c r="E732" s="100"/>
      <c r="F732" s="100"/>
      <c r="G732" s="100"/>
      <c r="H732" s="100"/>
      <c r="I732" s="100"/>
    </row>
  </sheetData>
  <mergeCells count="25">
    <mergeCell ref="A1:I1"/>
    <mergeCell ref="A2:I2"/>
    <mergeCell ref="A3:A5"/>
    <mergeCell ref="B3:D3"/>
    <mergeCell ref="E3:G3"/>
    <mergeCell ref="H3:J3"/>
    <mergeCell ref="C4:D4"/>
    <mergeCell ref="F4:G4"/>
    <mergeCell ref="I4:J4"/>
    <mergeCell ref="B5:C5"/>
    <mergeCell ref="E5:F5"/>
    <mergeCell ref="H5:I5"/>
    <mergeCell ref="A48:C48"/>
    <mergeCell ref="F48:I48"/>
    <mergeCell ref="A35:I35"/>
    <mergeCell ref="A36:A38"/>
    <mergeCell ref="B36:D36"/>
    <mergeCell ref="E36:G36"/>
    <mergeCell ref="H36:J36"/>
    <mergeCell ref="C37:D37"/>
    <mergeCell ref="F37:G37"/>
    <mergeCell ref="I37:J37"/>
    <mergeCell ref="B38:C38"/>
    <mergeCell ref="E38:F38"/>
    <mergeCell ref="H38:I38"/>
  </mergeCells>
  <pageMargins left="0.59055118110236227" right="0.59055118110236227" top="0.74803149606299213" bottom="0.74803149606299213" header="0.31496062992125984" footer="0.31496062992125984"/>
  <pageSetup paperSize="9" orientation="landscape" r:id="rId1"/>
  <headerFooter>
    <oddHeader>&amp;LWydział Statystycznej Informacji Zarządczej
DEPARTAMENT STRATEGII I DEREGULACJI&amp;R&amp;D</oddHeader>
    <oddFooter>&amp;R&amp;P</oddFooter>
  </headerFooter>
  <rowBreaks count="1" manualBreakCount="1">
    <brk id="2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23"/>
  <sheetViews>
    <sheetView view="pageLayout" zoomScaleNormal="130" workbookViewId="0">
      <selection activeCell="E5" sqref="E5"/>
    </sheetView>
  </sheetViews>
  <sheetFormatPr defaultRowHeight="12.75" x14ac:dyDescent="0.2"/>
  <cols>
    <col min="1" max="1" width="49.6640625" style="48" customWidth="1"/>
    <col min="2" max="2" width="14.1640625" style="48" customWidth="1"/>
    <col min="3" max="3" width="14.33203125" style="56" customWidth="1"/>
    <col min="4" max="4" width="14.83203125" style="56" customWidth="1"/>
    <col min="5" max="6" width="14.1640625" style="56" customWidth="1"/>
    <col min="7" max="7" width="15.33203125" style="56" customWidth="1"/>
    <col min="8" max="9" width="14.1640625" style="56" customWidth="1"/>
    <col min="10" max="10" width="15.1640625" style="38" customWidth="1"/>
    <col min="11" max="11" width="1.1640625" style="38" customWidth="1"/>
    <col min="12" max="12" width="9.33203125" style="38"/>
    <col min="13" max="13" width="60.33203125" style="38" customWidth="1"/>
    <col min="14" max="16384" width="9.33203125" style="38"/>
  </cols>
  <sheetData>
    <row r="2" spans="1:11" ht="15" customHeight="1" x14ac:dyDescent="0.25">
      <c r="A2" s="195" t="s">
        <v>5</v>
      </c>
      <c r="B2" s="195"/>
      <c r="C2" s="195"/>
      <c r="D2" s="195"/>
      <c r="E2" s="195"/>
      <c r="F2" s="195"/>
      <c r="G2" s="195"/>
      <c r="H2" s="195"/>
      <c r="I2" s="195"/>
    </row>
    <row r="3" spans="1:11" ht="15" customHeight="1" x14ac:dyDescent="0.2">
      <c r="A3" s="182" t="s">
        <v>443</v>
      </c>
      <c r="B3" s="181"/>
      <c r="C3" s="181"/>
      <c r="D3" s="181"/>
      <c r="E3" s="181"/>
      <c r="F3" s="181"/>
      <c r="G3" s="181"/>
      <c r="H3" s="181"/>
      <c r="I3" s="181"/>
    </row>
    <row r="4" spans="1:11" ht="21" customHeight="1" x14ac:dyDescent="0.2">
      <c r="A4" s="196" t="s">
        <v>6</v>
      </c>
      <c r="B4" s="185" t="s">
        <v>7</v>
      </c>
      <c r="C4" s="185"/>
      <c r="D4" s="185"/>
      <c r="E4" s="186" t="s">
        <v>8</v>
      </c>
      <c r="F4" s="187"/>
      <c r="G4" s="188"/>
      <c r="H4" s="186" t="s">
        <v>9</v>
      </c>
      <c r="I4" s="187"/>
      <c r="J4" s="188"/>
    </row>
    <row r="5" spans="1:11" ht="14.25" customHeight="1" x14ac:dyDescent="0.2">
      <c r="A5" s="196"/>
      <c r="B5" s="169" t="s">
        <v>444</v>
      </c>
      <c r="C5" s="185" t="s">
        <v>445</v>
      </c>
      <c r="D5" s="185"/>
      <c r="E5" s="169" t="s">
        <v>444</v>
      </c>
      <c r="F5" s="185" t="s">
        <v>445</v>
      </c>
      <c r="G5" s="185"/>
      <c r="H5" s="169" t="s">
        <v>444</v>
      </c>
      <c r="I5" s="185" t="s">
        <v>445</v>
      </c>
      <c r="J5" s="185"/>
    </row>
    <row r="6" spans="1:11" ht="15" customHeight="1" x14ac:dyDescent="0.2">
      <c r="A6" s="196"/>
      <c r="B6" s="185" t="s">
        <v>10</v>
      </c>
      <c r="C6" s="185"/>
      <c r="D6" s="158" t="s">
        <v>410</v>
      </c>
      <c r="E6" s="185" t="s">
        <v>10</v>
      </c>
      <c r="F6" s="185"/>
      <c r="G6" s="158" t="s">
        <v>410</v>
      </c>
      <c r="H6" s="185" t="s">
        <v>10</v>
      </c>
      <c r="I6" s="185"/>
      <c r="J6" s="158" t="s">
        <v>410</v>
      </c>
    </row>
    <row r="7" spans="1:11" ht="27.75" customHeight="1" x14ac:dyDescent="0.2">
      <c r="A7" s="65" t="s">
        <v>11</v>
      </c>
      <c r="B7" s="66">
        <f>'Wybór sądu'!H22</f>
        <v>11535384</v>
      </c>
      <c r="C7" s="66">
        <f>'Wybór sądu'!L22</f>
        <v>10831130</v>
      </c>
      <c r="D7" s="67">
        <f t="shared" ref="D7:D15" si="0">C7*100/B7</f>
        <v>93.894836964248441</v>
      </c>
      <c r="E7" s="66">
        <f>'Wybór sądu'!I22</f>
        <v>10717175</v>
      </c>
      <c r="F7" s="66">
        <f>'Wybór sądu'!M22</f>
        <v>10724283</v>
      </c>
      <c r="G7" s="67">
        <f t="shared" ref="G7:G15" si="1">F7*100/E7</f>
        <v>100.06632344811015</v>
      </c>
      <c r="H7" s="66">
        <f>'Wybór sądu'!J22</f>
        <v>2654142</v>
      </c>
      <c r="I7" s="66">
        <f>'Wybór sądu'!N22</f>
        <v>2536839</v>
      </c>
      <c r="J7" s="67">
        <f t="shared" ref="J7:J15" si="2">I7*100/H7</f>
        <v>95.58037964811227</v>
      </c>
    </row>
    <row r="8" spans="1:11" ht="28.5" customHeight="1" thickBot="1" x14ac:dyDescent="0.25">
      <c r="A8" s="68" t="s">
        <v>12</v>
      </c>
      <c r="B8" s="69">
        <f>'Wybór sądu'!H23</f>
        <v>90210</v>
      </c>
      <c r="C8" s="69">
        <f>'Wybór sądu'!L23</f>
        <v>89144</v>
      </c>
      <c r="D8" s="70">
        <f t="shared" si="0"/>
        <v>98.818312825629093</v>
      </c>
      <c r="E8" s="69">
        <f>'Wybór sądu'!I23</f>
        <v>76709</v>
      </c>
      <c r="F8" s="69">
        <f>'Wybór sądu'!M23</f>
        <v>83413</v>
      </c>
      <c r="G8" s="70">
        <f t="shared" si="1"/>
        <v>108.7395220899764</v>
      </c>
      <c r="H8" s="69">
        <f>'Wybór sądu'!J23</f>
        <v>33981</v>
      </c>
      <c r="I8" s="69">
        <f>'Wybór sądu'!N23</f>
        <v>37880</v>
      </c>
      <c r="J8" s="70">
        <f t="shared" si="2"/>
        <v>111.47405903298902</v>
      </c>
      <c r="K8" s="118"/>
    </row>
    <row r="9" spans="1:11" ht="29.25" customHeight="1" thickTop="1" thickBot="1" x14ac:dyDescent="0.25">
      <c r="A9" s="71" t="s">
        <v>13</v>
      </c>
      <c r="B9" s="72">
        <f>'Wybór sądu'!H24</f>
        <v>26014</v>
      </c>
      <c r="C9" s="72">
        <f>'Wybór sądu'!L24</f>
        <v>26026</v>
      </c>
      <c r="D9" s="73">
        <f t="shared" si="0"/>
        <v>100.04612900745752</v>
      </c>
      <c r="E9" s="72">
        <f>'Wybór sądu'!I24</f>
        <v>24796</v>
      </c>
      <c r="F9" s="72">
        <f>'Wybór sądu'!M24</f>
        <v>25046</v>
      </c>
      <c r="G9" s="73">
        <f t="shared" si="1"/>
        <v>101.00822713340861</v>
      </c>
      <c r="H9" s="72">
        <f>'Wybór sądu'!J24</f>
        <v>3641</v>
      </c>
      <c r="I9" s="72">
        <f>'Wybór sądu'!N24</f>
        <v>3526</v>
      </c>
      <c r="J9" s="73">
        <f t="shared" si="2"/>
        <v>96.841527053007411</v>
      </c>
    </row>
    <row r="10" spans="1:11" ht="26.25" thickTop="1" x14ac:dyDescent="0.2">
      <c r="A10" s="32" t="s">
        <v>14</v>
      </c>
      <c r="B10" s="23">
        <f>'Wybór sądu'!H25</f>
        <v>2846</v>
      </c>
      <c r="C10" s="23">
        <f>'Wybór sądu'!L25</f>
        <v>2955</v>
      </c>
      <c r="D10" s="141">
        <f t="shared" si="0"/>
        <v>103.82993675333802</v>
      </c>
      <c r="E10" s="23">
        <f>'Wybór sądu'!I25</f>
        <v>2487</v>
      </c>
      <c r="F10" s="23">
        <f>'Wybór sądu'!M25</f>
        <v>2481</v>
      </c>
      <c r="G10" s="141">
        <f t="shared" si="1"/>
        <v>99.758745476477685</v>
      </c>
      <c r="H10" s="23">
        <f>'Wybór sądu'!J25</f>
        <v>764</v>
      </c>
      <c r="I10" s="23">
        <f>'Wybór sądu'!N25</f>
        <v>894</v>
      </c>
      <c r="J10" s="141">
        <f t="shared" si="2"/>
        <v>117.01570680628272</v>
      </c>
    </row>
    <row r="11" spans="1:11" ht="25.5" x14ac:dyDescent="0.2">
      <c r="A11" s="42" t="s">
        <v>15</v>
      </c>
      <c r="B11" s="23">
        <f>'Wybór sądu'!H26</f>
        <v>291</v>
      </c>
      <c r="C11" s="23">
        <f>'Wybór sądu'!L26</f>
        <v>312</v>
      </c>
      <c r="D11" s="141">
        <f t="shared" si="0"/>
        <v>107.21649484536083</v>
      </c>
      <c r="E11" s="23">
        <f>'Wybór sądu'!I26</f>
        <v>265</v>
      </c>
      <c r="F11" s="23">
        <f>'Wybór sądu'!M26</f>
        <v>59</v>
      </c>
      <c r="G11" s="141">
        <f t="shared" si="1"/>
        <v>22.264150943396228</v>
      </c>
      <c r="H11" s="23">
        <f>'Wybór sądu'!J26</f>
        <v>55</v>
      </c>
      <c r="I11" s="23">
        <f>'Wybór sądu'!N26</f>
        <v>73</v>
      </c>
      <c r="J11" s="141">
        <f t="shared" si="2"/>
        <v>132.72727272727272</v>
      </c>
    </row>
    <row r="12" spans="1:11" ht="42" x14ac:dyDescent="0.2">
      <c r="A12" s="44" t="s">
        <v>16</v>
      </c>
      <c r="B12" s="23">
        <f>'Wybór sądu'!H27</f>
        <v>73</v>
      </c>
      <c r="C12" s="23">
        <f>'Wybór sądu'!L27</f>
        <v>69</v>
      </c>
      <c r="D12" s="141">
        <f t="shared" si="0"/>
        <v>94.520547945205479</v>
      </c>
      <c r="E12" s="23">
        <f>'Wybór sądu'!I27</f>
        <v>67</v>
      </c>
      <c r="F12" s="23">
        <f>'Wybór sądu'!M27</f>
        <v>59</v>
      </c>
      <c r="G12" s="141">
        <f t="shared" si="1"/>
        <v>88.059701492537314</v>
      </c>
      <c r="H12" s="23">
        <f>'Wybór sądu'!J27</f>
        <v>13</v>
      </c>
      <c r="I12" s="23">
        <f>'Wybór sądu'!N27</f>
        <v>16</v>
      </c>
      <c r="J12" s="141">
        <f t="shared" si="2"/>
        <v>123.07692307692308</v>
      </c>
    </row>
    <row r="13" spans="1:11" x14ac:dyDescent="0.2">
      <c r="A13" s="45" t="s">
        <v>17</v>
      </c>
      <c r="B13" s="23">
        <f>'Wybór sądu'!H28</f>
        <v>218</v>
      </c>
      <c r="C13" s="23">
        <f>'Wybór sądu'!L28</f>
        <v>243</v>
      </c>
      <c r="D13" s="141">
        <f t="shared" si="0"/>
        <v>111.46788990825688</v>
      </c>
      <c r="E13" s="23">
        <f>'Wybór sądu'!I28</f>
        <v>198</v>
      </c>
      <c r="F13" s="23">
        <f>'Wybór sądu'!M28</f>
        <v>0</v>
      </c>
      <c r="G13" s="141">
        <f t="shared" si="1"/>
        <v>0</v>
      </c>
      <c r="H13" s="23">
        <f>'Wybór sądu'!J28</f>
        <v>42</v>
      </c>
      <c r="I13" s="23">
        <f>'Wybór sądu'!N28</f>
        <v>57</v>
      </c>
      <c r="J13" s="141">
        <f t="shared" si="2"/>
        <v>135.71428571428572</v>
      </c>
    </row>
    <row r="14" spans="1:11" x14ac:dyDescent="0.2">
      <c r="A14" s="25" t="s">
        <v>18</v>
      </c>
      <c r="B14" s="23">
        <f>'Wybór sądu'!H29</f>
        <v>5044</v>
      </c>
      <c r="C14" s="23">
        <f>'Wybór sądu'!L29</f>
        <v>5039</v>
      </c>
      <c r="D14" s="141">
        <f t="shared" si="0"/>
        <v>99.900872323552733</v>
      </c>
      <c r="E14" s="23">
        <f>'Wybór sądu'!I29</f>
        <v>5023</v>
      </c>
      <c r="F14" s="23">
        <f>'Wybór sądu'!M29</f>
        <v>4986</v>
      </c>
      <c r="G14" s="141">
        <f t="shared" si="1"/>
        <v>99.263388413298827</v>
      </c>
      <c r="H14" s="23">
        <f>'Wybór sądu'!J29</f>
        <v>266</v>
      </c>
      <c r="I14" s="23">
        <f>'Wybór sądu'!N29</f>
        <v>271</v>
      </c>
      <c r="J14" s="141">
        <f t="shared" si="2"/>
        <v>101.8796992481203</v>
      </c>
    </row>
    <row r="15" spans="1:11" x14ac:dyDescent="0.2">
      <c r="A15" s="24" t="s">
        <v>19</v>
      </c>
      <c r="B15" s="23">
        <f>'Wybór sądu'!H30</f>
        <v>1582</v>
      </c>
      <c r="C15" s="23">
        <f>'Wybór sądu'!L30</f>
        <v>1509</v>
      </c>
      <c r="D15" s="141">
        <f t="shared" si="0"/>
        <v>95.385587863463968</v>
      </c>
      <c r="E15" s="23">
        <f>'Wybór sądu'!I30</f>
        <v>1525</v>
      </c>
      <c r="F15" s="23">
        <f>'Wybór sądu'!M30</f>
        <v>1462</v>
      </c>
      <c r="G15" s="141">
        <f t="shared" si="1"/>
        <v>95.868852459016395</v>
      </c>
      <c r="H15" s="23">
        <f>'Wybór sądu'!J30</f>
        <v>282</v>
      </c>
      <c r="I15" s="23">
        <f>'Wybór sądu'!N30</f>
        <v>270</v>
      </c>
      <c r="J15" s="141">
        <f t="shared" si="2"/>
        <v>95.744680851063833</v>
      </c>
    </row>
    <row r="16" spans="1:11" x14ac:dyDescent="0.2">
      <c r="A16" s="46" t="s">
        <v>20</v>
      </c>
      <c r="B16" s="23"/>
      <c r="C16" s="23"/>
      <c r="D16" s="141"/>
      <c r="E16" s="23"/>
      <c r="F16" s="23"/>
      <c r="G16" s="141"/>
      <c r="H16" s="23"/>
      <c r="I16" s="23"/>
      <c r="J16" s="141"/>
    </row>
    <row r="17" spans="1:10" x14ac:dyDescent="0.2">
      <c r="A17" s="47" t="s">
        <v>21</v>
      </c>
      <c r="B17" s="23">
        <f>'Wybór sądu'!H32</f>
        <v>1</v>
      </c>
      <c r="C17" s="23">
        <f>'Wybór sądu'!L32</f>
        <v>0</v>
      </c>
      <c r="D17" s="141" t="s">
        <v>228</v>
      </c>
      <c r="E17" s="23">
        <f>'Wybór sądu'!I32</f>
        <v>1</v>
      </c>
      <c r="F17" s="23">
        <f>'Wybór sądu'!M32</f>
        <v>1</v>
      </c>
      <c r="G17" s="141" t="s">
        <v>228</v>
      </c>
      <c r="H17" s="23">
        <f>'Wybór sądu'!J32</f>
        <v>0</v>
      </c>
      <c r="I17" s="23">
        <f>'Wybór sądu'!N32</f>
        <v>0</v>
      </c>
      <c r="J17" s="141" t="s">
        <v>228</v>
      </c>
    </row>
    <row r="18" spans="1:10" ht="25.5" x14ac:dyDescent="0.2">
      <c r="A18" s="32" t="s">
        <v>22</v>
      </c>
      <c r="B18" s="23">
        <f>'Wybór sądu'!H33</f>
        <v>376</v>
      </c>
      <c r="C18" s="23">
        <f>'Wybór sądu'!L33</f>
        <v>380</v>
      </c>
      <c r="D18" s="141">
        <f>C18*100/B18</f>
        <v>101.06382978723404</v>
      </c>
      <c r="E18" s="23">
        <f>'Wybór sądu'!I33</f>
        <v>369</v>
      </c>
      <c r="F18" s="23">
        <f>'Wybór sądu'!M33</f>
        <v>379</v>
      </c>
      <c r="G18" s="141">
        <f>F18*100/E18</f>
        <v>102.71002710027101</v>
      </c>
      <c r="H18" s="23">
        <f>'Wybór sądu'!J33</f>
        <v>18</v>
      </c>
      <c r="I18" s="23">
        <f>'Wybór sądu'!N33</f>
        <v>8</v>
      </c>
      <c r="J18" s="141">
        <f>I18*100/H18</f>
        <v>44.444444444444443</v>
      </c>
    </row>
    <row r="19" spans="1:10" ht="25.5" x14ac:dyDescent="0.2">
      <c r="A19" s="32" t="s">
        <v>238</v>
      </c>
      <c r="B19" s="23">
        <f>'Wybór sądu'!H34</f>
        <v>15301</v>
      </c>
      <c r="C19" s="23">
        <f>'Wybór sądu'!L34</f>
        <v>15326</v>
      </c>
      <c r="D19" s="141">
        <f>C19*100/B19</f>
        <v>100.1633880138553</v>
      </c>
      <c r="E19" s="23">
        <f>'Wybór sądu'!I34</f>
        <v>14518</v>
      </c>
      <c r="F19" s="23">
        <f>'Wybór sądu'!M34</f>
        <v>14917</v>
      </c>
      <c r="G19" s="141">
        <f>F19*100/E19</f>
        <v>102.74831243972999</v>
      </c>
      <c r="H19" s="23">
        <f>'Wybór sądu'!J34</f>
        <v>2154</v>
      </c>
      <c r="I19" s="23">
        <f>'Wybór sądu'!N34</f>
        <v>1939</v>
      </c>
      <c r="J19" s="141">
        <f>I19*100/H19</f>
        <v>90.018570102135556</v>
      </c>
    </row>
    <row r="20" spans="1:10" x14ac:dyDescent="0.2">
      <c r="A20" s="24" t="s">
        <v>23</v>
      </c>
      <c r="B20" s="23">
        <f>'Wybór sądu'!H35</f>
        <v>446</v>
      </c>
      <c r="C20" s="23">
        <f>'Wybór sądu'!L35</f>
        <v>451</v>
      </c>
      <c r="D20" s="141">
        <f>C20*100/B20</f>
        <v>101.12107623318386</v>
      </c>
      <c r="E20" s="23">
        <f>'Wybór sądu'!I35</f>
        <v>462</v>
      </c>
      <c r="F20" s="23">
        <f>'Wybór sądu'!M35</f>
        <v>452</v>
      </c>
      <c r="G20" s="141">
        <f>F20*100/E20</f>
        <v>97.835497835497833</v>
      </c>
      <c r="H20" s="23">
        <f>'Wybór sądu'!J35</f>
        <v>109</v>
      </c>
      <c r="I20" s="23">
        <f>'Wybór sądu'!N35</f>
        <v>111</v>
      </c>
      <c r="J20" s="141">
        <f>I20*100/H20</f>
        <v>101.8348623853211</v>
      </c>
    </row>
    <row r="21" spans="1:10" ht="25.5" x14ac:dyDescent="0.2">
      <c r="A21" s="22" t="s">
        <v>237</v>
      </c>
      <c r="B21" s="23">
        <f>'Wybór sądu'!H36</f>
        <v>419</v>
      </c>
      <c r="C21" s="23">
        <f>'Wybór sądu'!L36</f>
        <v>366</v>
      </c>
      <c r="D21" s="141">
        <f>C21*100/B21</f>
        <v>87.350835322195707</v>
      </c>
      <c r="E21" s="23">
        <f>'Wybór sądu'!I36</f>
        <v>412</v>
      </c>
      <c r="F21" s="23">
        <f>'Wybór sądu'!M36</f>
        <v>369</v>
      </c>
      <c r="G21" s="141">
        <f>F21*100/E21</f>
        <v>89.5631067961165</v>
      </c>
      <c r="H21" s="23">
        <f>'Wybór sądu'!J36</f>
        <v>48</v>
      </c>
      <c r="I21" s="23">
        <f>'Wybór sądu'!N36</f>
        <v>33</v>
      </c>
      <c r="J21" s="141">
        <f>I21*100/H21</f>
        <v>68.75</v>
      </c>
    </row>
    <row r="22" spans="1:10" x14ac:dyDescent="0.2">
      <c r="A22" s="194" t="s">
        <v>25</v>
      </c>
      <c r="B22" s="194"/>
      <c r="C22" s="194"/>
      <c r="D22" s="194"/>
      <c r="E22" s="194"/>
      <c r="F22" s="194"/>
      <c r="G22" s="194"/>
      <c r="H22" s="194"/>
      <c r="I22" s="194"/>
    </row>
    <row r="23" spans="1:10" ht="28.5" customHeight="1" thickBot="1" x14ac:dyDescent="0.25">
      <c r="A23" s="74" t="s">
        <v>26</v>
      </c>
      <c r="B23" s="75">
        <f>'Wybór sądu'!H37</f>
        <v>30648</v>
      </c>
      <c r="C23" s="75">
        <f>'Wybór sądu'!L37</f>
        <v>31036</v>
      </c>
      <c r="D23" s="76">
        <f t="shared" ref="D23:D51" si="3">C23*100/B23</f>
        <v>101.26598799269121</v>
      </c>
      <c r="E23" s="75">
        <f>'Wybór sądu'!I37</f>
        <v>27154</v>
      </c>
      <c r="F23" s="75">
        <f>'Wybór sądu'!M37</f>
        <v>27308</v>
      </c>
      <c r="G23" s="76">
        <f t="shared" ref="G23:G36" si="4">F23*100/E23</f>
        <v>100.56713559696546</v>
      </c>
      <c r="H23" s="75">
        <f>'Wybór sądu'!J37</f>
        <v>8776</v>
      </c>
      <c r="I23" s="75">
        <f>'Wybór sądu'!N37</f>
        <v>10911</v>
      </c>
      <c r="J23" s="76">
        <f t="shared" ref="J23:J36" si="5">I23*100/H23</f>
        <v>124.32771194165908</v>
      </c>
    </row>
    <row r="24" spans="1:10" ht="28.5" thickTop="1" x14ac:dyDescent="0.2">
      <c r="A24" s="32" t="s">
        <v>27</v>
      </c>
      <c r="B24" s="29">
        <f>'Wybór sądu'!H38</f>
        <v>11236</v>
      </c>
      <c r="C24" s="29">
        <f>'Wybór sądu'!L38</f>
        <v>12247</v>
      </c>
      <c r="D24" s="142">
        <f t="shared" si="3"/>
        <v>108.99786400854397</v>
      </c>
      <c r="E24" s="29">
        <f>'Wybór sądu'!I38</f>
        <v>9089</v>
      </c>
      <c r="F24" s="29">
        <f>'Wybór sądu'!M38</f>
        <v>9664</v>
      </c>
      <c r="G24" s="142">
        <f t="shared" si="4"/>
        <v>106.32632852899108</v>
      </c>
      <c r="H24" s="29">
        <f>'Wybór sądu'!J38</f>
        <v>5914</v>
      </c>
      <c r="I24" s="29">
        <f>'Wybór sądu'!N38</f>
        <v>7656</v>
      </c>
      <c r="J24" s="142">
        <f t="shared" si="5"/>
        <v>129.45552925262089</v>
      </c>
    </row>
    <row r="25" spans="1:10" ht="15" x14ac:dyDescent="0.2">
      <c r="A25" s="22" t="s">
        <v>28</v>
      </c>
      <c r="B25" s="29">
        <f>'Wybór sądu'!H39</f>
        <v>15653</v>
      </c>
      <c r="C25" s="29">
        <f>'Wybór sądu'!L39</f>
        <v>14589</v>
      </c>
      <c r="D25" s="142">
        <f t="shared" si="3"/>
        <v>93.202580974892996</v>
      </c>
      <c r="E25" s="29">
        <f>'Wybór sądu'!I39</f>
        <v>14540</v>
      </c>
      <c r="F25" s="29">
        <f>'Wybór sądu'!M39</f>
        <v>13566</v>
      </c>
      <c r="G25" s="142">
        <f t="shared" si="4"/>
        <v>93.301237964236591</v>
      </c>
      <c r="H25" s="29">
        <f>'Wybór sądu'!J39</f>
        <v>2293</v>
      </c>
      <c r="I25" s="29">
        <f>'Wybór sądu'!N39</f>
        <v>2599</v>
      </c>
      <c r="J25" s="142">
        <f t="shared" si="5"/>
        <v>113.34496293065853</v>
      </c>
    </row>
    <row r="26" spans="1:10" x14ac:dyDescent="0.2">
      <c r="A26" s="32" t="s">
        <v>29</v>
      </c>
      <c r="B26" s="29">
        <f>'Wybór sądu'!H40</f>
        <v>507</v>
      </c>
      <c r="C26" s="29">
        <f>'Wybór sądu'!L40</f>
        <v>582</v>
      </c>
      <c r="D26" s="142">
        <f t="shared" si="3"/>
        <v>114.79289940828403</v>
      </c>
      <c r="E26" s="29">
        <f>'Wybór sądu'!I40</f>
        <v>474</v>
      </c>
      <c r="F26" s="29">
        <f>'Wybór sądu'!M40</f>
        <v>578</v>
      </c>
      <c r="G26" s="142">
        <f t="shared" si="4"/>
        <v>121.94092827004219</v>
      </c>
      <c r="H26" s="29">
        <f>'Wybór sądu'!J40</f>
        <v>68</v>
      </c>
      <c r="I26" s="29">
        <f>'Wybór sądu'!N40</f>
        <v>74</v>
      </c>
      <c r="J26" s="142">
        <f t="shared" si="5"/>
        <v>108.82352941176471</v>
      </c>
    </row>
    <row r="27" spans="1:10" x14ac:dyDescent="0.2">
      <c r="A27" s="25" t="s">
        <v>30</v>
      </c>
      <c r="B27" s="29">
        <f>'Wybór sądu'!H41</f>
        <v>1328</v>
      </c>
      <c r="C27" s="29">
        <f>'Wybór sądu'!L41</f>
        <v>1419</v>
      </c>
      <c r="D27" s="142">
        <f t="shared" si="3"/>
        <v>106.85240963855422</v>
      </c>
      <c r="E27" s="29">
        <f>'Wybór sądu'!I41</f>
        <v>1236</v>
      </c>
      <c r="F27" s="29">
        <f>'Wybór sądu'!M41</f>
        <v>1357</v>
      </c>
      <c r="G27" s="142">
        <f t="shared" si="4"/>
        <v>109.78964401294499</v>
      </c>
      <c r="H27" s="29">
        <f>'Wybór sądu'!J41</f>
        <v>274</v>
      </c>
      <c r="I27" s="29">
        <f>'Wybór sądu'!N41</f>
        <v>301</v>
      </c>
      <c r="J27" s="142">
        <f t="shared" si="5"/>
        <v>109.85401459854015</v>
      </c>
    </row>
    <row r="28" spans="1:10" ht="27.75" x14ac:dyDescent="0.2">
      <c r="A28" s="48" t="s">
        <v>31</v>
      </c>
      <c r="B28" s="29">
        <f>'Wybór sądu'!H42</f>
        <v>24</v>
      </c>
      <c r="C28" s="29">
        <f>'Wybór sądu'!L42</f>
        <v>22</v>
      </c>
      <c r="D28" s="142">
        <f t="shared" si="3"/>
        <v>91.666666666666671</v>
      </c>
      <c r="E28" s="29">
        <f>'Wybór sądu'!I42</f>
        <v>28</v>
      </c>
      <c r="F28" s="29">
        <f>'Wybór sądu'!M42</f>
        <v>20</v>
      </c>
      <c r="G28" s="142">
        <f t="shared" si="4"/>
        <v>71.428571428571431</v>
      </c>
      <c r="H28" s="29">
        <f>'Wybór sądu'!J42</f>
        <v>5</v>
      </c>
      <c r="I28" s="29">
        <f>'Wybór sądu'!N42</f>
        <v>8</v>
      </c>
      <c r="J28" s="142">
        <f t="shared" si="5"/>
        <v>160</v>
      </c>
    </row>
    <row r="29" spans="1:10" x14ac:dyDescent="0.2">
      <c r="A29" s="32" t="s">
        <v>236</v>
      </c>
      <c r="B29" s="29">
        <f>'Wybór sądu'!H43</f>
        <v>1900</v>
      </c>
      <c r="C29" s="29">
        <f>'Wybór sądu'!L43</f>
        <v>2177</v>
      </c>
      <c r="D29" s="142">
        <f t="shared" si="3"/>
        <v>114.57894736842105</v>
      </c>
      <c r="E29" s="29">
        <f>'Wybór sądu'!I43</f>
        <v>1787</v>
      </c>
      <c r="F29" s="29">
        <f>'Wybór sądu'!M43</f>
        <v>2123</v>
      </c>
      <c r="G29" s="142">
        <f t="shared" si="4"/>
        <v>118.80246222719641</v>
      </c>
      <c r="H29" s="29">
        <f>'Wybór sądu'!J43</f>
        <v>222</v>
      </c>
      <c r="I29" s="29">
        <f>'Wybór sądu'!N43</f>
        <v>273</v>
      </c>
      <c r="J29" s="142">
        <f t="shared" si="5"/>
        <v>122.97297297297297</v>
      </c>
    </row>
    <row r="30" spans="1:10" ht="36" customHeight="1" thickBot="1" x14ac:dyDescent="0.25">
      <c r="A30" s="74" t="s">
        <v>33</v>
      </c>
      <c r="B30" s="75">
        <f>'Wybór sądu'!H44</f>
        <v>840</v>
      </c>
      <c r="C30" s="75">
        <f>'Wybór sądu'!L44</f>
        <v>787</v>
      </c>
      <c r="D30" s="76">
        <f t="shared" si="3"/>
        <v>93.69047619047619</v>
      </c>
      <c r="E30" s="75">
        <f>'Wybór sądu'!I44</f>
        <v>768</v>
      </c>
      <c r="F30" s="75">
        <f>'Wybór sądu'!M44</f>
        <v>725</v>
      </c>
      <c r="G30" s="76">
        <f t="shared" si="4"/>
        <v>94.401041666666671</v>
      </c>
      <c r="H30" s="75">
        <f>'Wybór sądu'!J44</f>
        <v>268</v>
      </c>
      <c r="I30" s="75">
        <f>'Wybór sądu'!N44</f>
        <v>292</v>
      </c>
      <c r="J30" s="76">
        <f t="shared" si="5"/>
        <v>108.95522388059702</v>
      </c>
    </row>
    <row r="31" spans="1:10" ht="26.25" thickTop="1" x14ac:dyDescent="0.2">
      <c r="A31" s="24" t="s">
        <v>34</v>
      </c>
      <c r="B31" s="29">
        <f>'Wybór sądu'!H45</f>
        <v>324</v>
      </c>
      <c r="C31" s="29">
        <f>'Wybór sądu'!L45</f>
        <v>323</v>
      </c>
      <c r="D31" s="142">
        <f t="shared" si="3"/>
        <v>99.691358024691354</v>
      </c>
      <c r="E31" s="29">
        <f>'Wybór sądu'!I45</f>
        <v>292</v>
      </c>
      <c r="F31" s="29">
        <f>'Wybór sądu'!M45</f>
        <v>254</v>
      </c>
      <c r="G31" s="142">
        <f t="shared" si="4"/>
        <v>86.986301369863014</v>
      </c>
      <c r="H31" s="29">
        <f>'Wybór sądu'!J45</f>
        <v>169</v>
      </c>
      <c r="I31" s="29">
        <f>'Wybór sądu'!N45</f>
        <v>210</v>
      </c>
      <c r="J31" s="142">
        <f t="shared" si="5"/>
        <v>124.2603550295858</v>
      </c>
    </row>
    <row r="32" spans="1:10" x14ac:dyDescent="0.2">
      <c r="A32" s="22" t="s">
        <v>35</v>
      </c>
      <c r="B32" s="29">
        <f>'Wybór sądu'!H46</f>
        <v>314</v>
      </c>
      <c r="C32" s="50">
        <f>'Wybór sądu'!L46</f>
        <v>264</v>
      </c>
      <c r="D32" s="144">
        <f t="shared" si="3"/>
        <v>84.076433121019107</v>
      </c>
      <c r="E32" s="29">
        <f>'Wybór sądu'!I46</f>
        <v>291</v>
      </c>
      <c r="F32" s="50">
        <f>'Wybór sądu'!M46</f>
        <v>267</v>
      </c>
      <c r="G32" s="144">
        <f t="shared" si="4"/>
        <v>91.75257731958763</v>
      </c>
      <c r="H32" s="29">
        <f>'Wybór sądu'!J46</f>
        <v>51</v>
      </c>
      <c r="I32" s="50">
        <f>'Wybór sądu'!N46</f>
        <v>42</v>
      </c>
      <c r="J32" s="144">
        <f t="shared" si="5"/>
        <v>82.352941176470594</v>
      </c>
    </row>
    <row r="33" spans="1:10" x14ac:dyDescent="0.2">
      <c r="A33" s="22" t="s">
        <v>36</v>
      </c>
      <c r="B33" s="29">
        <f>'Wybór sądu'!H47</f>
        <v>91</v>
      </c>
      <c r="C33" s="50">
        <f>'Wybór sądu'!L47</f>
        <v>82</v>
      </c>
      <c r="D33" s="144">
        <f t="shared" si="3"/>
        <v>90.109890109890117</v>
      </c>
      <c r="E33" s="29">
        <f>'Wybór sądu'!I47</f>
        <v>90</v>
      </c>
      <c r="F33" s="50">
        <f>'Wybór sądu'!M47</f>
        <v>82</v>
      </c>
      <c r="G33" s="144">
        <f t="shared" si="4"/>
        <v>91.111111111111114</v>
      </c>
      <c r="H33" s="29">
        <f>'Wybór sądu'!J47</f>
        <v>19</v>
      </c>
      <c r="I33" s="50">
        <f>'Wybór sądu'!N47</f>
        <v>18</v>
      </c>
      <c r="J33" s="144">
        <f t="shared" si="5"/>
        <v>94.736842105263165</v>
      </c>
    </row>
    <row r="34" spans="1:10" x14ac:dyDescent="0.2">
      <c r="A34" s="25" t="s">
        <v>37</v>
      </c>
      <c r="B34" s="29">
        <f>'Wybór sądu'!H48</f>
        <v>66</v>
      </c>
      <c r="C34" s="50">
        <f>'Wybór sądu'!L48</f>
        <v>69</v>
      </c>
      <c r="D34" s="144">
        <f t="shared" si="3"/>
        <v>104.54545454545455</v>
      </c>
      <c r="E34" s="29">
        <f>'Wybór sądu'!I48</f>
        <v>53</v>
      </c>
      <c r="F34" s="50">
        <f>'Wybór sądu'!M48</f>
        <v>74</v>
      </c>
      <c r="G34" s="144">
        <f t="shared" si="4"/>
        <v>139.62264150943398</v>
      </c>
      <c r="H34" s="29">
        <f>'Wybór sądu'!J48</f>
        <v>20</v>
      </c>
      <c r="I34" s="50">
        <f>'Wybór sądu'!N48</f>
        <v>17</v>
      </c>
      <c r="J34" s="144">
        <f t="shared" si="5"/>
        <v>85</v>
      </c>
    </row>
    <row r="35" spans="1:10" ht="25.5" x14ac:dyDescent="0.2">
      <c r="A35" s="51" t="s">
        <v>38</v>
      </c>
      <c r="B35" s="50">
        <f>'Wybór sądu'!H49</f>
        <v>0</v>
      </c>
      <c r="C35" s="50">
        <f>'Wybór sądu'!L49</f>
        <v>0</v>
      </c>
      <c r="D35" s="143" t="s">
        <v>228</v>
      </c>
      <c r="E35" s="50">
        <f>'Wybór sądu'!I49</f>
        <v>0</v>
      </c>
      <c r="F35" s="50">
        <f>'Wybór sądu'!M49</f>
        <v>0</v>
      </c>
      <c r="G35" s="143" t="s">
        <v>228</v>
      </c>
      <c r="H35" s="50">
        <f>'Wybór sądu'!J49</f>
        <v>0</v>
      </c>
      <c r="I35" s="50">
        <f>'Wybór sądu'!N49</f>
        <v>0</v>
      </c>
      <c r="J35" s="143" t="s">
        <v>228</v>
      </c>
    </row>
    <row r="36" spans="1:10" x14ac:dyDescent="0.2">
      <c r="A36" s="32" t="s">
        <v>236</v>
      </c>
      <c r="B36" s="29">
        <f>'Wybór sądu'!H50</f>
        <v>45</v>
      </c>
      <c r="C36" s="50">
        <f>'Wybór sądu'!L50</f>
        <v>49</v>
      </c>
      <c r="D36" s="144">
        <f t="shared" si="3"/>
        <v>108.88888888888889</v>
      </c>
      <c r="E36" s="29">
        <f>'Wybór sądu'!I50</f>
        <v>42</v>
      </c>
      <c r="F36" s="50">
        <f>'Wybór sądu'!M50</f>
        <v>48</v>
      </c>
      <c r="G36" s="144">
        <f t="shared" si="4"/>
        <v>114.28571428571429</v>
      </c>
      <c r="H36" s="29">
        <f>'Wybór sądu'!J50</f>
        <v>9</v>
      </c>
      <c r="I36" s="50">
        <f>'Wybór sądu'!N50</f>
        <v>5</v>
      </c>
      <c r="J36" s="144">
        <f t="shared" si="5"/>
        <v>55.555555555555557</v>
      </c>
    </row>
    <row r="37" spans="1:10" ht="27.75" customHeight="1" thickBot="1" x14ac:dyDescent="0.25">
      <c r="A37" s="74" t="s">
        <v>40</v>
      </c>
      <c r="B37" s="75">
        <f>'Wybór sądu'!H51</f>
        <v>24830</v>
      </c>
      <c r="C37" s="75">
        <f>'Wybór sądu'!L51</f>
        <v>19641</v>
      </c>
      <c r="D37" s="76">
        <f t="shared" si="3"/>
        <v>79.101892871526374</v>
      </c>
      <c r="E37" s="75">
        <f>'Wybór sądu'!I51</f>
        <v>17376</v>
      </c>
      <c r="F37" s="75">
        <f>'Wybór sądu'!M51</f>
        <v>22130</v>
      </c>
      <c r="G37" s="76">
        <f t="shared" ref="G37:G51" si="6">F37*100/E37</f>
        <v>127.35957642725599</v>
      </c>
      <c r="H37" s="75">
        <f>'Wybór sądu'!J51</f>
        <v>18719</v>
      </c>
      <c r="I37" s="75">
        <f>'Wybór sądu'!N51</f>
        <v>16804</v>
      </c>
      <c r="J37" s="76">
        <f t="shared" ref="J37:J51" si="7">I37*100/H37</f>
        <v>89.769752657727437</v>
      </c>
    </row>
    <row r="38" spans="1:10" ht="26.25" thickTop="1" x14ac:dyDescent="0.2">
      <c r="A38" s="32" t="s">
        <v>41</v>
      </c>
      <c r="B38" s="23">
        <f>'Wybór sądu'!H52</f>
        <v>20484</v>
      </c>
      <c r="C38" s="23">
        <f>'Wybór sądu'!L52</f>
        <v>16160</v>
      </c>
      <c r="D38" s="142">
        <f t="shared" si="3"/>
        <v>78.890841632493647</v>
      </c>
      <c r="E38" s="23">
        <f>'Wybór sądu'!I52</f>
        <v>13088</v>
      </c>
      <c r="F38" s="23">
        <f>'Wybór sądu'!M52</f>
        <v>18840</v>
      </c>
      <c r="G38" s="142">
        <f t="shared" si="6"/>
        <v>143.94865525672373</v>
      </c>
      <c r="H38" s="23">
        <f>'Wybór sądu'!J52</f>
        <v>18221</v>
      </c>
      <c r="I38" s="23">
        <f>'Wybór sądu'!N52</f>
        <v>16183</v>
      </c>
      <c r="J38" s="142">
        <f t="shared" si="7"/>
        <v>88.815103452060811</v>
      </c>
    </row>
    <row r="39" spans="1:10" x14ac:dyDescent="0.2">
      <c r="A39" s="22" t="s">
        <v>42</v>
      </c>
      <c r="B39" s="23">
        <f>'Wybór sądu'!H53</f>
        <v>2985</v>
      </c>
      <c r="C39" s="23">
        <f>'Wybór sądu'!L53</f>
        <v>2261</v>
      </c>
      <c r="D39" s="142">
        <f t="shared" si="3"/>
        <v>75.745393634840866</v>
      </c>
      <c r="E39" s="23">
        <f>'Wybór sądu'!I53</f>
        <v>2923</v>
      </c>
      <c r="F39" s="23">
        <f>'Wybór sądu'!M53</f>
        <v>2076</v>
      </c>
      <c r="G39" s="142">
        <f t="shared" si="6"/>
        <v>71.022921655833045</v>
      </c>
      <c r="H39" s="23">
        <f>'Wybór sądu'!J53</f>
        <v>301</v>
      </c>
      <c r="I39" s="23">
        <f>'Wybór sądu'!N53</f>
        <v>422</v>
      </c>
      <c r="J39" s="142">
        <f t="shared" si="7"/>
        <v>140.19933554817277</v>
      </c>
    </row>
    <row r="40" spans="1:10" x14ac:dyDescent="0.2">
      <c r="A40" s="32" t="s">
        <v>43</v>
      </c>
      <c r="B40" s="23">
        <f>'Wybór sądu'!H54</f>
        <v>31</v>
      </c>
      <c r="C40" s="23">
        <f>'Wybór sądu'!L54</f>
        <v>21</v>
      </c>
      <c r="D40" s="142">
        <f t="shared" si="3"/>
        <v>67.741935483870961</v>
      </c>
      <c r="E40" s="23">
        <f>'Wybór sądu'!I54</f>
        <v>27</v>
      </c>
      <c r="F40" s="23">
        <f>'Wybór sądu'!M54</f>
        <v>21</v>
      </c>
      <c r="G40" s="142">
        <f t="shared" si="6"/>
        <v>77.777777777777771</v>
      </c>
      <c r="H40" s="23">
        <f>'Wybór sądu'!J54</f>
        <v>7</v>
      </c>
      <c r="I40" s="23">
        <f>'Wybór sądu'!N54</f>
        <v>2</v>
      </c>
      <c r="J40" s="142">
        <f t="shared" si="7"/>
        <v>28.571428571428573</v>
      </c>
    </row>
    <row r="41" spans="1:10" x14ac:dyDescent="0.2">
      <c r="A41" s="25" t="s">
        <v>44</v>
      </c>
      <c r="B41" s="23">
        <f>'Wybór sądu'!H55</f>
        <v>1175</v>
      </c>
      <c r="C41" s="23">
        <f>'Wybór sądu'!L55</f>
        <v>1071</v>
      </c>
      <c r="D41" s="142">
        <f t="shared" si="3"/>
        <v>91.148936170212764</v>
      </c>
      <c r="E41" s="23">
        <f>'Wybór sądu'!I55</f>
        <v>1173</v>
      </c>
      <c r="F41" s="23">
        <f>'Wybór sądu'!M55</f>
        <v>1063</v>
      </c>
      <c r="G41" s="142">
        <f t="shared" si="6"/>
        <v>90.622335890878091</v>
      </c>
      <c r="H41" s="23">
        <f>'Wybór sądu'!J55</f>
        <v>169</v>
      </c>
      <c r="I41" s="23">
        <f>'Wybór sądu'!N55</f>
        <v>184</v>
      </c>
      <c r="J41" s="142">
        <f t="shared" si="7"/>
        <v>108.87573964497041</v>
      </c>
    </row>
    <row r="42" spans="1:10" ht="25.5" x14ac:dyDescent="0.2">
      <c r="A42" s="51" t="s">
        <v>45</v>
      </c>
      <c r="B42" s="23">
        <f>'Wybór sądu'!H56</f>
        <v>20</v>
      </c>
      <c r="C42" s="23">
        <f>'Wybór sądu'!L56</f>
        <v>11</v>
      </c>
      <c r="D42" s="142">
        <f t="shared" si="3"/>
        <v>55</v>
      </c>
      <c r="E42" s="23">
        <f>'Wybór sądu'!I56</f>
        <v>18</v>
      </c>
      <c r="F42" s="23">
        <f>'Wybór sądu'!M56</f>
        <v>13</v>
      </c>
      <c r="G42" s="142">
        <f t="shared" si="6"/>
        <v>72.222222222222229</v>
      </c>
      <c r="H42" s="23">
        <f>'Wybór sądu'!J56</f>
        <v>2</v>
      </c>
      <c r="I42" s="23">
        <f>'Wybór sądu'!N56</f>
        <v>2</v>
      </c>
      <c r="J42" s="142">
        <f t="shared" si="7"/>
        <v>100</v>
      </c>
    </row>
    <row r="43" spans="1:10" x14ac:dyDescent="0.2">
      <c r="A43" s="32" t="s">
        <v>236</v>
      </c>
      <c r="B43" s="23">
        <f>'Wybór sądu'!H57</f>
        <v>135</v>
      </c>
      <c r="C43" s="23">
        <f>'Wybór sądu'!L57</f>
        <v>117</v>
      </c>
      <c r="D43" s="142">
        <f t="shared" si="3"/>
        <v>86.666666666666671</v>
      </c>
      <c r="E43" s="23">
        <f>'Wybór sądu'!I57</f>
        <v>147</v>
      </c>
      <c r="F43" s="23">
        <f>'Wybór sądu'!M57</f>
        <v>117</v>
      </c>
      <c r="G43" s="142">
        <f t="shared" si="6"/>
        <v>79.591836734693871</v>
      </c>
      <c r="H43" s="23">
        <f>'Wybór sądu'!J57</f>
        <v>19</v>
      </c>
      <c r="I43" s="23">
        <f>'Wybór sądu'!N57</f>
        <v>11</v>
      </c>
      <c r="J43" s="142">
        <f t="shared" si="7"/>
        <v>57.89473684210526</v>
      </c>
    </row>
    <row r="44" spans="1:10" x14ac:dyDescent="0.2">
      <c r="A44" s="191" t="s">
        <v>39</v>
      </c>
      <c r="B44" s="191"/>
      <c r="C44" s="191"/>
      <c r="D44" s="191"/>
      <c r="E44" s="191"/>
      <c r="F44" s="191"/>
      <c r="G44" s="191"/>
      <c r="H44" s="191"/>
      <c r="I44" s="191"/>
    </row>
    <row r="45" spans="1:10" ht="27.75" customHeight="1" thickBot="1" x14ac:dyDescent="0.25">
      <c r="A45" s="74" t="s">
        <v>46</v>
      </c>
      <c r="B45" s="75">
        <f>'Wybór sądu'!H58</f>
        <v>7878</v>
      </c>
      <c r="C45" s="75">
        <f>'Wybór sądu'!L58</f>
        <v>11654</v>
      </c>
      <c r="D45" s="76">
        <f t="shared" si="3"/>
        <v>147.93094694084792</v>
      </c>
      <c r="E45" s="75">
        <f>'Wybór sądu'!I58</f>
        <v>6615</v>
      </c>
      <c r="F45" s="75">
        <f>'Wybór sądu'!M58</f>
        <v>8204</v>
      </c>
      <c r="G45" s="76">
        <f t="shared" si="6"/>
        <v>124.02116402116403</v>
      </c>
      <c r="H45" s="75">
        <f>'Wybór sądu'!J58</f>
        <v>2577</v>
      </c>
      <c r="I45" s="75">
        <f>'Wybór sądu'!N58</f>
        <v>6347</v>
      </c>
      <c r="J45" s="76">
        <f t="shared" si="7"/>
        <v>246.29414047341871</v>
      </c>
    </row>
    <row r="46" spans="1:10" ht="26.25" thickTop="1" x14ac:dyDescent="0.2">
      <c r="A46" s="32" t="s">
        <v>47</v>
      </c>
      <c r="B46" s="23">
        <f>'Wybór sądu'!H59</f>
        <v>2382</v>
      </c>
      <c r="C46" s="23">
        <f>'Wybór sądu'!L59</f>
        <v>2608</v>
      </c>
      <c r="D46" s="142">
        <f t="shared" si="3"/>
        <v>109.48782535684299</v>
      </c>
      <c r="E46" s="23">
        <f>'Wybór sądu'!I59</f>
        <v>1907</v>
      </c>
      <c r="F46" s="23">
        <f>'Wybór sądu'!M59</f>
        <v>1998</v>
      </c>
      <c r="G46" s="142">
        <f t="shared" si="6"/>
        <v>104.77189302569481</v>
      </c>
      <c r="H46" s="23">
        <f>'Wybór sądu'!J59</f>
        <v>1423</v>
      </c>
      <c r="I46" s="23">
        <f>'Wybór sądu'!N59</f>
        <v>1930</v>
      </c>
      <c r="J46" s="142">
        <f t="shared" si="7"/>
        <v>135.62895291637386</v>
      </c>
    </row>
    <row r="47" spans="1:10" x14ac:dyDescent="0.2">
      <c r="A47" s="25" t="s">
        <v>48</v>
      </c>
      <c r="B47" s="23">
        <f>'Wybór sądu'!H60</f>
        <v>4877</v>
      </c>
      <c r="C47" s="23">
        <f>'Wybór sądu'!L60</f>
        <v>7961</v>
      </c>
      <c r="D47" s="142">
        <f t="shared" si="3"/>
        <v>163.23559565306542</v>
      </c>
      <c r="E47" s="23">
        <f>'Wybór sądu'!I60</f>
        <v>4147</v>
      </c>
      <c r="F47" s="23">
        <f>'Wybór sądu'!M60</f>
        <v>5168</v>
      </c>
      <c r="G47" s="142">
        <f t="shared" si="6"/>
        <v>124.62020737882807</v>
      </c>
      <c r="H47" s="23">
        <f>'Wybór sądu'!J60</f>
        <v>1026</v>
      </c>
      <c r="I47" s="23">
        <f>'Wybór sądu'!N60</f>
        <v>4215</v>
      </c>
      <c r="J47" s="142">
        <f t="shared" si="7"/>
        <v>410.81871345029242</v>
      </c>
    </row>
    <row r="48" spans="1:10" x14ac:dyDescent="0.2">
      <c r="A48" s="32" t="s">
        <v>49</v>
      </c>
      <c r="B48" s="23">
        <f>'Wybór sądu'!H61</f>
        <v>16</v>
      </c>
      <c r="C48" s="23">
        <f>'Wybór sądu'!L61</f>
        <v>30</v>
      </c>
      <c r="D48" s="142">
        <f t="shared" si="3"/>
        <v>187.5</v>
      </c>
      <c r="E48" s="23">
        <f>'Wybór sądu'!I61</f>
        <v>18</v>
      </c>
      <c r="F48" s="23">
        <f>'Wybór sądu'!M61</f>
        <v>35</v>
      </c>
      <c r="G48" s="142">
        <f t="shared" si="6"/>
        <v>194.44444444444446</v>
      </c>
      <c r="H48" s="23">
        <f>'Wybór sądu'!J61</f>
        <v>0</v>
      </c>
      <c r="I48" s="23">
        <f>'Wybór sądu'!N61</f>
        <v>1</v>
      </c>
      <c r="J48" s="141" t="s">
        <v>228</v>
      </c>
    </row>
    <row r="49" spans="1:12" x14ac:dyDescent="0.2">
      <c r="A49" s="25" t="s">
        <v>50</v>
      </c>
      <c r="B49" s="23">
        <f>'Wybór sądu'!H62</f>
        <v>442</v>
      </c>
      <c r="C49" s="23">
        <f>'Wybór sądu'!L62</f>
        <v>831</v>
      </c>
      <c r="D49" s="142">
        <f t="shared" si="3"/>
        <v>188.00904977375566</v>
      </c>
      <c r="E49" s="23">
        <f>'Wybór sądu'!I62</f>
        <v>401</v>
      </c>
      <c r="F49" s="23">
        <f>'Wybór sądu'!M62</f>
        <v>764</v>
      </c>
      <c r="G49" s="142">
        <f t="shared" si="6"/>
        <v>190.52369077306733</v>
      </c>
      <c r="H49" s="23">
        <f>'Wybór sądu'!J62</f>
        <v>105</v>
      </c>
      <c r="I49" s="23">
        <f>'Wybór sądu'!N62</f>
        <v>166</v>
      </c>
      <c r="J49" s="142">
        <f t="shared" si="7"/>
        <v>158.0952380952381</v>
      </c>
    </row>
    <row r="50" spans="1:12" ht="25.5" x14ac:dyDescent="0.2">
      <c r="A50" s="51" t="s">
        <v>242</v>
      </c>
      <c r="B50" s="23">
        <f>'Wybór sądu'!H63</f>
        <v>3</v>
      </c>
      <c r="C50" s="23">
        <f>'Wybór sądu'!L63</f>
        <v>3</v>
      </c>
      <c r="D50" s="142">
        <f t="shared" si="3"/>
        <v>100</v>
      </c>
      <c r="E50" s="23">
        <f>'Wybór sądu'!I63</f>
        <v>3</v>
      </c>
      <c r="F50" s="23">
        <f>'Wybór sądu'!M63</f>
        <v>4</v>
      </c>
      <c r="G50" s="141" t="s">
        <v>228</v>
      </c>
      <c r="H50" s="23">
        <f>'Wybór sądu'!J63</f>
        <v>0</v>
      </c>
      <c r="I50" s="23">
        <f>'Wybór sądu'!N63</f>
        <v>1</v>
      </c>
      <c r="J50" s="141" t="s">
        <v>228</v>
      </c>
    </row>
    <row r="51" spans="1:12" x14ac:dyDescent="0.2">
      <c r="A51" s="32" t="s">
        <v>236</v>
      </c>
      <c r="B51" s="23">
        <f>'Wybór sądu'!H64</f>
        <v>158</v>
      </c>
      <c r="C51" s="23">
        <f>'Wybór sądu'!L64</f>
        <v>221</v>
      </c>
      <c r="D51" s="142">
        <f t="shared" si="3"/>
        <v>139.87341772151899</v>
      </c>
      <c r="E51" s="23">
        <f>'Wybór sądu'!I64</f>
        <v>139</v>
      </c>
      <c r="F51" s="23">
        <f>'Wybór sądu'!M64</f>
        <v>235</v>
      </c>
      <c r="G51" s="142">
        <f t="shared" si="6"/>
        <v>169.06474820143885</v>
      </c>
      <c r="H51" s="23">
        <f>'Wybór sądu'!J64</f>
        <v>23</v>
      </c>
      <c r="I51" s="23">
        <f>'Wybór sądu'!N64</f>
        <v>34</v>
      </c>
      <c r="J51" s="141">
        <f t="shared" si="7"/>
        <v>147.82608695652175</v>
      </c>
    </row>
    <row r="52" spans="1:12" ht="27.75" customHeight="1" thickBot="1" x14ac:dyDescent="0.25">
      <c r="A52" s="68" t="s">
        <v>51</v>
      </c>
      <c r="B52" s="69">
        <f>'Wybór sądu'!H65</f>
        <v>759953</v>
      </c>
      <c r="C52" s="69">
        <f>'Wybór sądu'!L65</f>
        <v>712990</v>
      </c>
      <c r="D52" s="70">
        <f>C52*100/B52</f>
        <v>93.820275727577894</v>
      </c>
      <c r="E52" s="69">
        <f>'Wybór sądu'!I65</f>
        <v>688930</v>
      </c>
      <c r="F52" s="69">
        <f>'Wybór sądu'!M65</f>
        <v>695734</v>
      </c>
      <c r="G52" s="70">
        <f>F52*100/E52</f>
        <v>100.98761848083259</v>
      </c>
      <c r="H52" s="69">
        <f>'Wybór sądu'!J65</f>
        <v>324434</v>
      </c>
      <c r="I52" s="69">
        <f>'Wybór sądu'!N65</f>
        <v>312981</v>
      </c>
      <c r="J52" s="70">
        <f>I52*100/H52</f>
        <v>96.469852111677568</v>
      </c>
    </row>
    <row r="53" spans="1:12" ht="30" customHeight="1" thickTop="1" thickBot="1" x14ac:dyDescent="0.25">
      <c r="A53" s="71" t="s">
        <v>52</v>
      </c>
      <c r="B53" s="72">
        <f>'Wybór sądu'!H66</f>
        <v>298689</v>
      </c>
      <c r="C53" s="72">
        <f>'Wybór sądu'!L66</f>
        <v>288969</v>
      </c>
      <c r="D53" s="73">
        <f>C53*100/B53</f>
        <v>96.745779054468031</v>
      </c>
      <c r="E53" s="72">
        <f>'Wybór sądu'!I66</f>
        <v>291838</v>
      </c>
      <c r="F53" s="72">
        <f>'Wybór sądu'!M66</f>
        <v>282703</v>
      </c>
      <c r="G53" s="73">
        <f>F53*100/E53</f>
        <v>96.86983874615369</v>
      </c>
      <c r="H53" s="72">
        <f>'Wybór sądu'!J66</f>
        <v>48880</v>
      </c>
      <c r="I53" s="72">
        <f>'Wybór sądu'!N66</f>
        <v>47888</v>
      </c>
      <c r="J53" s="73">
        <f>I53*100/H53</f>
        <v>97.970540098199677</v>
      </c>
    </row>
    <row r="54" spans="1:12" ht="13.5" thickTop="1" x14ac:dyDescent="0.2">
      <c r="A54" s="32" t="s">
        <v>53</v>
      </c>
      <c r="B54" s="23">
        <f>'Wybór sądu'!H67</f>
        <v>7088</v>
      </c>
      <c r="C54" s="23">
        <f>'Wybór sądu'!L67</f>
        <v>6823</v>
      </c>
      <c r="D54" s="141">
        <f>C54*100/B54</f>
        <v>96.261286681715575</v>
      </c>
      <c r="E54" s="23">
        <f>'Wybór sądu'!I67</f>
        <v>6877</v>
      </c>
      <c r="F54" s="23">
        <f>'Wybór sądu'!M67</f>
        <v>6783</v>
      </c>
      <c r="G54" s="141">
        <f>F54*100/E54</f>
        <v>98.633124909117342</v>
      </c>
      <c r="H54" s="23">
        <f>'Wybór sądu'!J67</f>
        <v>6111</v>
      </c>
      <c r="I54" s="23">
        <f>'Wybór sądu'!N67</f>
        <v>5988</v>
      </c>
      <c r="J54" s="141">
        <f>I54*100/H54</f>
        <v>97.987236131566021</v>
      </c>
    </row>
    <row r="55" spans="1:12" ht="25.5" x14ac:dyDescent="0.2">
      <c r="A55" s="52" t="s">
        <v>241</v>
      </c>
      <c r="B55" s="33">
        <f>'Wybór sądu'!H68</f>
        <v>0</v>
      </c>
      <c r="C55" s="33">
        <f>'Wybór sądu'!L68</f>
        <v>0</v>
      </c>
      <c r="D55" s="145" t="s">
        <v>228</v>
      </c>
      <c r="E55" s="33">
        <f>'Wybór sądu'!I68</f>
        <v>0</v>
      </c>
      <c r="F55" s="33">
        <f>'Wybór sądu'!M68</f>
        <v>0</v>
      </c>
      <c r="G55" s="145" t="s">
        <v>228</v>
      </c>
      <c r="H55" s="33">
        <f>'Wybór sądu'!J68</f>
        <v>0</v>
      </c>
      <c r="I55" s="33">
        <f>'Wybór sądu'!N68</f>
        <v>0</v>
      </c>
      <c r="J55" s="145" t="s">
        <v>228</v>
      </c>
    </row>
    <row r="56" spans="1:12" ht="69.75" customHeight="1" x14ac:dyDescent="0.2">
      <c r="A56" s="24" t="s">
        <v>56</v>
      </c>
      <c r="B56" s="23">
        <f>'Wybór sądu'!H69</f>
        <v>112675</v>
      </c>
      <c r="C56" s="23">
        <f>'Wybór sądu'!L69</f>
        <v>103071</v>
      </c>
      <c r="D56" s="141">
        <f t="shared" ref="D56:D59" si="8">C56*100/B56</f>
        <v>91.47637009096961</v>
      </c>
      <c r="E56" s="23">
        <f>'Wybór sądu'!I69</f>
        <v>110943</v>
      </c>
      <c r="F56" s="23">
        <f>'Wybór sądu'!M69</f>
        <v>102235</v>
      </c>
      <c r="G56" s="141">
        <f t="shared" ref="G56:G65" si="9">F56*100/E56</f>
        <v>92.150924348539334</v>
      </c>
      <c r="H56" s="23">
        <f>'Wybór sądu'!J69</f>
        <v>17549</v>
      </c>
      <c r="I56" s="23">
        <f>'Wybór sądu'!N69</f>
        <v>15475</v>
      </c>
      <c r="J56" s="141">
        <f t="shared" ref="J56:J65" si="10">I56*100/H56</f>
        <v>88.18166277280757</v>
      </c>
    </row>
    <row r="57" spans="1:12" ht="39" customHeight="1" x14ac:dyDescent="0.2">
      <c r="A57" s="25" t="s">
        <v>57</v>
      </c>
      <c r="B57" s="23">
        <f>'Wybór sądu'!H70</f>
        <v>26062</v>
      </c>
      <c r="C57" s="23">
        <f>'Wybór sądu'!L70</f>
        <v>23408</v>
      </c>
      <c r="D57" s="141">
        <f t="shared" si="8"/>
        <v>89.816591205586676</v>
      </c>
      <c r="E57" s="23">
        <f>'Wybór sądu'!I70</f>
        <v>25788</v>
      </c>
      <c r="F57" s="23">
        <f>'Wybór sądu'!M70</f>
        <v>23327</v>
      </c>
      <c r="G57" s="141">
        <f t="shared" si="9"/>
        <v>90.456801613153402</v>
      </c>
      <c r="H57" s="23">
        <f>'Wybór sądu'!J70</f>
        <v>1136</v>
      </c>
      <c r="I57" s="23">
        <f>'Wybór sądu'!N70</f>
        <v>1174</v>
      </c>
      <c r="J57" s="141">
        <f t="shared" si="10"/>
        <v>103.34507042253522</v>
      </c>
    </row>
    <row r="58" spans="1:12" ht="25.5" x14ac:dyDescent="0.2">
      <c r="A58" s="24" t="s">
        <v>58</v>
      </c>
      <c r="B58" s="23">
        <f>'Wybór sądu'!H71</f>
        <v>26660</v>
      </c>
      <c r="C58" s="23">
        <f>'Wybór sądu'!L71</f>
        <v>30443</v>
      </c>
      <c r="D58" s="141">
        <f t="shared" si="8"/>
        <v>114.18979744936235</v>
      </c>
      <c r="E58" s="23">
        <f>'Wybór sądu'!I71</f>
        <v>25964</v>
      </c>
      <c r="F58" s="23">
        <f>'Wybór sądu'!M71</f>
        <v>30135</v>
      </c>
      <c r="G58" s="141">
        <f t="shared" si="9"/>
        <v>116.06455091665383</v>
      </c>
      <c r="H58" s="23">
        <f>'Wybór sądu'!J71</f>
        <v>1534</v>
      </c>
      <c r="I58" s="23">
        <f>'Wybór sądu'!N71</f>
        <v>1357</v>
      </c>
      <c r="J58" s="141">
        <f t="shared" si="10"/>
        <v>88.461538461538467</v>
      </c>
    </row>
    <row r="59" spans="1:12" x14ac:dyDescent="0.2">
      <c r="A59" s="25" t="s">
        <v>59</v>
      </c>
      <c r="B59" s="23">
        <f>'Wybór sądu'!H72</f>
        <v>3753</v>
      </c>
      <c r="C59" s="23">
        <f>'Wybór sądu'!L72</f>
        <v>3676</v>
      </c>
      <c r="D59" s="141">
        <f t="shared" si="8"/>
        <v>97.948308020250465</v>
      </c>
      <c r="E59" s="23">
        <f>'Wybór sądu'!I72</f>
        <v>3683</v>
      </c>
      <c r="F59" s="23">
        <f>'Wybór sądu'!M72</f>
        <v>3557</v>
      </c>
      <c r="G59" s="141">
        <f t="shared" si="9"/>
        <v>96.578875916372525</v>
      </c>
      <c r="H59" s="23">
        <f>'Wybór sądu'!J72</f>
        <v>535</v>
      </c>
      <c r="I59" s="23">
        <f>'Wybór sądu'!N72</f>
        <v>485</v>
      </c>
      <c r="J59" s="141">
        <f t="shared" si="10"/>
        <v>90.654205607476641</v>
      </c>
    </row>
    <row r="60" spans="1:12" ht="25.5" x14ac:dyDescent="0.2">
      <c r="A60" s="32" t="s">
        <v>239</v>
      </c>
      <c r="B60" s="23">
        <f>'Wybór sądu'!H73</f>
        <v>39472</v>
      </c>
      <c r="C60" s="23">
        <f>'Wybór sądu'!L73</f>
        <v>37898</v>
      </c>
      <c r="D60" s="141">
        <f>C60*100/B60</f>
        <v>96.012363194162944</v>
      </c>
      <c r="E60" s="23">
        <f>'Wybór sądu'!I73</f>
        <v>36295</v>
      </c>
      <c r="F60" s="23">
        <f>'Wybór sądu'!M73</f>
        <v>34500</v>
      </c>
      <c r="G60" s="141">
        <f t="shared" si="9"/>
        <v>95.05441520870643</v>
      </c>
      <c r="H60" s="23">
        <f>'Wybór sądu'!J73</f>
        <v>11937</v>
      </c>
      <c r="I60" s="23">
        <f>'Wybór sądu'!N73</f>
        <v>12345</v>
      </c>
      <c r="J60" s="141">
        <f t="shared" si="10"/>
        <v>103.4179442070872</v>
      </c>
    </row>
    <row r="61" spans="1:12" x14ac:dyDescent="0.2">
      <c r="A61" s="22" t="s">
        <v>240</v>
      </c>
      <c r="B61" s="23">
        <f>'Wybór sądu'!H74</f>
        <v>24945</v>
      </c>
      <c r="C61" s="23">
        <f>'Wybór sądu'!L74</f>
        <v>27022</v>
      </c>
      <c r="D61" s="141">
        <f t="shared" ref="D61:D67" si="11">C61*100/B61</f>
        <v>108.32631789937864</v>
      </c>
      <c r="E61" s="23">
        <f>'Wybór sądu'!I74</f>
        <v>24832</v>
      </c>
      <c r="F61" s="23">
        <f>'Wybór sądu'!M74</f>
        <v>26376</v>
      </c>
      <c r="G61" s="141">
        <f t="shared" si="9"/>
        <v>106.21778350515464</v>
      </c>
      <c r="H61" s="23">
        <f>'Wybór sądu'!J74</f>
        <v>1875</v>
      </c>
      <c r="I61" s="23">
        <f>'Wybór sądu'!N74</f>
        <v>2771</v>
      </c>
      <c r="J61" s="141">
        <f t="shared" si="10"/>
        <v>147.78666666666666</v>
      </c>
    </row>
    <row r="62" spans="1:12" ht="25.5" x14ac:dyDescent="0.2">
      <c r="A62" s="24" t="s">
        <v>55</v>
      </c>
      <c r="B62" s="23">
        <f>'Wybór sądu'!H75</f>
        <v>27429</v>
      </c>
      <c r="C62" s="23">
        <f>'Wybór sądu'!L75</f>
        <v>25571</v>
      </c>
      <c r="D62" s="141">
        <f t="shared" si="11"/>
        <v>93.22614750811185</v>
      </c>
      <c r="E62" s="23">
        <f>'Wybór sądu'!I75</f>
        <v>27751</v>
      </c>
      <c r="F62" s="23">
        <f>'Wybór sądu'!M75</f>
        <v>25196</v>
      </c>
      <c r="G62" s="141">
        <f t="shared" si="9"/>
        <v>90.793124572087493</v>
      </c>
      <c r="H62" s="23">
        <f>'Wybór sądu'!J75</f>
        <v>3848</v>
      </c>
      <c r="I62" s="23">
        <f>'Wybór sądu'!N75</f>
        <v>4105</v>
      </c>
      <c r="J62" s="141">
        <f t="shared" si="10"/>
        <v>106.67879417879418</v>
      </c>
    </row>
    <row r="63" spans="1:12" x14ac:dyDescent="0.2">
      <c r="A63" s="24" t="s">
        <v>54</v>
      </c>
      <c r="B63" s="23">
        <f>'Wybór sądu'!H76</f>
        <v>28112</v>
      </c>
      <c r="C63" s="23">
        <f>'Wybór sądu'!L76</f>
        <v>28082</v>
      </c>
      <c r="D63" s="141">
        <f t="shared" si="11"/>
        <v>99.89328400682983</v>
      </c>
      <c r="E63" s="23">
        <f>'Wybór sądu'!I76</f>
        <v>27340</v>
      </c>
      <c r="F63" s="23">
        <f>'Wybór sądu'!M76</f>
        <v>27675</v>
      </c>
      <c r="G63" s="141">
        <f t="shared" si="9"/>
        <v>101.22531089978054</v>
      </c>
      <c r="H63" s="23">
        <f>'Wybór sądu'!J76</f>
        <v>3825</v>
      </c>
      <c r="I63" s="23">
        <f>'Wybór sądu'!N76</f>
        <v>3685</v>
      </c>
      <c r="J63" s="141">
        <f t="shared" si="10"/>
        <v>96.33986928104575</v>
      </c>
    </row>
    <row r="64" spans="1:12" ht="12" customHeight="1" x14ac:dyDescent="0.2">
      <c r="A64" s="24" t="s">
        <v>23</v>
      </c>
      <c r="B64" s="23">
        <f>'Wybór sądu'!H77</f>
        <v>953</v>
      </c>
      <c r="C64" s="23">
        <f>'Wybór sądu'!L77</f>
        <v>881</v>
      </c>
      <c r="D64" s="141">
        <f t="shared" si="11"/>
        <v>92.444910807974821</v>
      </c>
      <c r="E64" s="23">
        <f>'Wybór sądu'!I77</f>
        <v>937</v>
      </c>
      <c r="F64" s="23">
        <f>'Wybór sądu'!M77</f>
        <v>889</v>
      </c>
      <c r="G64" s="141">
        <f t="shared" si="9"/>
        <v>94.877267876200634</v>
      </c>
      <c r="H64" s="23">
        <f>'Wybór sądu'!J77</f>
        <v>289</v>
      </c>
      <c r="I64" s="23">
        <f>'Wybór sądu'!N77</f>
        <v>272</v>
      </c>
      <c r="J64" s="141">
        <f t="shared" si="10"/>
        <v>94.117647058823536</v>
      </c>
      <c r="L64" s="162"/>
    </row>
    <row r="65" spans="1:10" ht="13.5" customHeight="1" x14ac:dyDescent="0.2">
      <c r="A65" s="22" t="s">
        <v>237</v>
      </c>
      <c r="B65" s="23">
        <f>'Wybór sądu'!H78</f>
        <v>1540</v>
      </c>
      <c r="C65" s="23">
        <f>'Wybór sądu'!L78</f>
        <v>2094</v>
      </c>
      <c r="D65" s="141">
        <f t="shared" si="11"/>
        <v>135.97402597402598</v>
      </c>
      <c r="E65" s="23">
        <f>'Wybór sądu'!I78</f>
        <v>1428</v>
      </c>
      <c r="F65" s="23">
        <f>'Wybór sądu'!M78</f>
        <v>2030</v>
      </c>
      <c r="G65" s="141">
        <f t="shared" si="9"/>
        <v>142.15686274509804</v>
      </c>
      <c r="H65" s="23">
        <f>'Wybór sądu'!J78</f>
        <v>241</v>
      </c>
      <c r="I65" s="23">
        <f>'Wybór sądu'!N78</f>
        <v>231</v>
      </c>
      <c r="J65" s="141">
        <f t="shared" si="10"/>
        <v>95.850622406639005</v>
      </c>
    </row>
    <row r="66" spans="1:10" x14ac:dyDescent="0.2">
      <c r="A66" s="192" t="s">
        <v>60</v>
      </c>
      <c r="B66" s="192"/>
      <c r="C66" s="192"/>
      <c r="D66" s="192"/>
      <c r="E66" s="192"/>
      <c r="F66" s="192"/>
      <c r="G66" s="192"/>
      <c r="H66" s="192"/>
      <c r="I66" s="192"/>
    </row>
    <row r="67" spans="1:10" ht="29.25" customHeight="1" thickBot="1" x14ac:dyDescent="0.25">
      <c r="A67" s="74" t="s">
        <v>26</v>
      </c>
      <c r="B67" s="75">
        <f>'Wybór sądu'!H79</f>
        <v>244433</v>
      </c>
      <c r="C67" s="75">
        <f>'Wybór sądu'!L79</f>
        <v>247770</v>
      </c>
      <c r="D67" s="76">
        <f t="shared" si="11"/>
        <v>101.36520027983129</v>
      </c>
      <c r="E67" s="75">
        <f>'Wybór sądu'!I79</f>
        <v>224163</v>
      </c>
      <c r="F67" s="75">
        <f>'Wybór sądu'!M79</f>
        <v>230287</v>
      </c>
      <c r="G67" s="76">
        <f t="shared" ref="G67" si="12">F67*100/E67</f>
        <v>102.73194059679787</v>
      </c>
      <c r="H67" s="75">
        <f>'Wybór sądu'!J79</f>
        <v>134969</v>
      </c>
      <c r="I67" s="75">
        <f>'Wybór sądu'!N79</f>
        <v>141890</v>
      </c>
      <c r="J67" s="76">
        <f t="shared" ref="J67" si="13">I67*100/H67</f>
        <v>105.1278441716246</v>
      </c>
    </row>
    <row r="68" spans="1:10" ht="28.5" thickTop="1" x14ac:dyDescent="0.2">
      <c r="A68" s="24" t="s">
        <v>61</v>
      </c>
      <c r="B68" s="23">
        <f>'Wybór sądu'!H80</f>
        <v>107014</v>
      </c>
      <c r="C68" s="23">
        <f>'Wybór sądu'!L80</f>
        <v>105422</v>
      </c>
      <c r="D68" s="141">
        <f t="shared" ref="D68:D71" si="14">C68*100/B68</f>
        <v>98.512344179266265</v>
      </c>
      <c r="E68" s="23">
        <f>'Wybór sądu'!I80</f>
        <v>97675</v>
      </c>
      <c r="F68" s="23">
        <f>'Wybór sądu'!M80</f>
        <v>96906</v>
      </c>
      <c r="G68" s="141">
        <f t="shared" ref="G68:G71" si="15">F68*100/E68</f>
        <v>99.212695162528789</v>
      </c>
      <c r="H68" s="23">
        <f>'Wybór sądu'!J80</f>
        <v>94417</v>
      </c>
      <c r="I68" s="23">
        <f>'Wybór sądu'!N80</f>
        <v>99310</v>
      </c>
      <c r="J68" s="141">
        <f t="shared" ref="J68:J71" si="16">I68*100/H68</f>
        <v>105.18232945338234</v>
      </c>
    </row>
    <row r="69" spans="1:10" x14ac:dyDescent="0.2">
      <c r="A69" s="25" t="s">
        <v>62</v>
      </c>
      <c r="B69" s="23">
        <f>'Wybór sądu'!H81</f>
        <v>150</v>
      </c>
      <c r="C69" s="23">
        <f>'Wybór sądu'!L81</f>
        <v>144</v>
      </c>
      <c r="D69" s="141">
        <f t="shared" si="14"/>
        <v>96</v>
      </c>
      <c r="E69" s="23">
        <f>'Wybór sądu'!I81</f>
        <v>74</v>
      </c>
      <c r="F69" s="23">
        <f>'Wybór sądu'!M81</f>
        <v>99</v>
      </c>
      <c r="G69" s="141">
        <f t="shared" si="15"/>
        <v>133.78378378378378</v>
      </c>
      <c r="H69" s="23">
        <f>'Wybór sądu'!J81</f>
        <v>232</v>
      </c>
      <c r="I69" s="23">
        <f>'Wybór sądu'!N81</f>
        <v>278</v>
      </c>
      <c r="J69" s="141">
        <f t="shared" si="16"/>
        <v>119.82758620689656</v>
      </c>
    </row>
    <row r="70" spans="1:10" ht="15" x14ac:dyDescent="0.2">
      <c r="A70" s="25" t="s">
        <v>63</v>
      </c>
      <c r="B70" s="23">
        <f>'Wybór sądu'!H82</f>
        <v>11758</v>
      </c>
      <c r="C70" s="23">
        <f>'Wybór sądu'!L82</f>
        <v>11949</v>
      </c>
      <c r="D70" s="141">
        <f t="shared" si="14"/>
        <v>101.62442592277598</v>
      </c>
      <c r="E70" s="23">
        <f>'Wybór sądu'!I82</f>
        <v>10639</v>
      </c>
      <c r="F70" s="23">
        <f>'Wybór sądu'!M82</f>
        <v>10692</v>
      </c>
      <c r="G70" s="141">
        <f t="shared" si="15"/>
        <v>100.49816712097001</v>
      </c>
      <c r="H70" s="23">
        <f>'Wybór sądu'!J82</f>
        <v>6623</v>
      </c>
      <c r="I70" s="23">
        <f>'Wybór sądu'!N82</f>
        <v>7165</v>
      </c>
      <c r="J70" s="141">
        <f t="shared" si="16"/>
        <v>108.18360259701042</v>
      </c>
    </row>
    <row r="71" spans="1:10" x14ac:dyDescent="0.2">
      <c r="A71" s="25" t="s">
        <v>64</v>
      </c>
      <c r="B71" s="26">
        <f>'Wybór sądu'!H83</f>
        <v>6423</v>
      </c>
      <c r="C71" s="26">
        <f>'Wybór sądu'!L83</f>
        <v>6728</v>
      </c>
      <c r="D71" s="20">
        <f t="shared" si="14"/>
        <v>104.74855986299237</v>
      </c>
      <c r="E71" s="26">
        <f>'Wybór sądu'!I83</f>
        <v>6331</v>
      </c>
      <c r="F71" s="26">
        <f>'Wybór sądu'!M83</f>
        <v>6885</v>
      </c>
      <c r="G71" s="20">
        <f t="shared" si="15"/>
        <v>108.7505923234876</v>
      </c>
      <c r="H71" s="26">
        <f>'Wybór sądu'!J83</f>
        <v>435</v>
      </c>
      <c r="I71" s="26">
        <f>'Wybór sądu'!N83</f>
        <v>361</v>
      </c>
      <c r="J71" s="20">
        <f t="shared" si="16"/>
        <v>82.988505747126439</v>
      </c>
    </row>
    <row r="72" spans="1:10" x14ac:dyDescent="0.2">
      <c r="A72" s="27" t="s">
        <v>65</v>
      </c>
    </row>
    <row r="73" spans="1:10" ht="17.25" customHeight="1" x14ac:dyDescent="0.2">
      <c r="A73" s="28" t="s">
        <v>66</v>
      </c>
      <c r="B73" s="26">
        <f>'Wybór sądu'!H84</f>
        <v>3800</v>
      </c>
      <c r="C73" s="26">
        <f>'Wybór sądu'!L84</f>
        <v>3683</v>
      </c>
      <c r="D73" s="20">
        <f t="shared" ref="D73:D85" si="17">C73*100/B73</f>
        <v>96.921052631578945</v>
      </c>
      <c r="E73" s="26">
        <f>'Wybór sądu'!I84</f>
        <v>3726</v>
      </c>
      <c r="F73" s="26">
        <f>'Wybór sądu'!M84</f>
        <v>3749</v>
      </c>
      <c r="G73" s="20">
        <f t="shared" ref="G73:G85" si="18">F73*100/E73</f>
        <v>100.61728395061728</v>
      </c>
      <c r="H73" s="26">
        <f>'Wybór sądu'!J84</f>
        <v>300</v>
      </c>
      <c r="I73" s="26">
        <f>'Wybór sądu'!N84</f>
        <v>273</v>
      </c>
      <c r="J73" s="20">
        <f t="shared" ref="J73:J85" si="19">I73*100/H73</f>
        <v>91</v>
      </c>
    </row>
    <row r="74" spans="1:10" x14ac:dyDescent="0.2">
      <c r="A74" s="47" t="s">
        <v>67</v>
      </c>
      <c r="B74" s="77">
        <f>'Wybór sądu'!H85</f>
        <v>56</v>
      </c>
      <c r="C74" s="77">
        <f>'Wybór sądu'!L85</f>
        <v>63</v>
      </c>
      <c r="D74" s="21">
        <f t="shared" si="17"/>
        <v>112.5</v>
      </c>
      <c r="E74" s="77">
        <f>'Wybór sądu'!I85</f>
        <v>72</v>
      </c>
      <c r="F74" s="77">
        <f>'Wybór sądu'!M85</f>
        <v>51</v>
      </c>
      <c r="G74" s="21">
        <f t="shared" si="18"/>
        <v>70.833333333333329</v>
      </c>
      <c r="H74" s="77">
        <f>'Wybór sądu'!J85</f>
        <v>9</v>
      </c>
      <c r="I74" s="77">
        <f>'Wybór sądu'!N85</f>
        <v>25</v>
      </c>
      <c r="J74" s="21">
        <f t="shared" si="19"/>
        <v>277.77777777777777</v>
      </c>
    </row>
    <row r="75" spans="1:10" x14ac:dyDescent="0.2">
      <c r="A75" s="47" t="s">
        <v>68</v>
      </c>
      <c r="B75" s="77">
        <f>'Wybór sądu'!H86</f>
        <v>53</v>
      </c>
      <c r="C75" s="77">
        <f>'Wybór sądu'!L86</f>
        <v>79</v>
      </c>
      <c r="D75" s="21">
        <f t="shared" si="17"/>
        <v>149.0566037735849</v>
      </c>
      <c r="E75" s="77">
        <f>'Wybór sądu'!I86</f>
        <v>52</v>
      </c>
      <c r="F75" s="77">
        <f>'Wybór sądu'!M86</f>
        <v>83</v>
      </c>
      <c r="G75" s="21">
        <f t="shared" si="18"/>
        <v>159.61538461538461</v>
      </c>
      <c r="H75" s="77">
        <f>'Wybór sądu'!J86</f>
        <v>3</v>
      </c>
      <c r="I75" s="77">
        <f>'Wybór sądu'!N86</f>
        <v>5</v>
      </c>
      <c r="J75" s="21">
        <f t="shared" si="19"/>
        <v>166.66666666666666</v>
      </c>
    </row>
    <row r="76" spans="1:10" x14ac:dyDescent="0.2">
      <c r="A76" s="47" t="s">
        <v>69</v>
      </c>
      <c r="B76" s="77">
        <f>'Wybór sądu'!H87</f>
        <v>2514</v>
      </c>
      <c r="C76" s="77">
        <f>'Wybór sądu'!L87</f>
        <v>2903</v>
      </c>
      <c r="D76" s="21">
        <f t="shared" si="17"/>
        <v>115.4733492442323</v>
      </c>
      <c r="E76" s="77">
        <f>'Wybór sądu'!I87</f>
        <v>2481</v>
      </c>
      <c r="F76" s="77">
        <f>'Wybór sądu'!M87</f>
        <v>3002</v>
      </c>
      <c r="G76" s="21">
        <f t="shared" si="18"/>
        <v>120.99959693671906</v>
      </c>
      <c r="H76" s="77">
        <f>'Wybór sądu'!J87</f>
        <v>123</v>
      </c>
      <c r="I76" s="77">
        <f>'Wybór sądu'!N87</f>
        <v>58</v>
      </c>
      <c r="J76" s="21">
        <f t="shared" si="19"/>
        <v>47.154471544715449</v>
      </c>
    </row>
    <row r="77" spans="1:10" x14ac:dyDescent="0.2">
      <c r="A77" s="25" t="s">
        <v>70</v>
      </c>
      <c r="B77" s="77">
        <f>'Wybór sądu'!H88</f>
        <v>10158</v>
      </c>
      <c r="C77" s="77">
        <f>'Wybór sądu'!L88</f>
        <v>10532</v>
      </c>
      <c r="D77" s="21">
        <f t="shared" si="17"/>
        <v>103.68182713132506</v>
      </c>
      <c r="E77" s="77">
        <f>'Wybór sądu'!I88</f>
        <v>11365</v>
      </c>
      <c r="F77" s="77">
        <f>'Wybór sądu'!M88</f>
        <v>10455</v>
      </c>
      <c r="G77" s="21">
        <f t="shared" si="18"/>
        <v>91.992960844698629</v>
      </c>
      <c r="H77" s="77">
        <f>'Wybór sądu'!J88</f>
        <v>1186</v>
      </c>
      <c r="I77" s="77">
        <f>'Wybór sądu'!N88</f>
        <v>1303</v>
      </c>
      <c r="J77" s="21">
        <f t="shared" si="19"/>
        <v>109.86509274873525</v>
      </c>
    </row>
    <row r="78" spans="1:10" x14ac:dyDescent="0.2">
      <c r="A78" s="24" t="s">
        <v>434</v>
      </c>
      <c r="B78" s="26">
        <f>'Wybór sądu'!H89</f>
        <v>10029</v>
      </c>
      <c r="C78" s="26">
        <f>'Wybór sądu'!L89</f>
        <v>9385</v>
      </c>
      <c r="D78" s="20">
        <f t="shared" si="17"/>
        <v>93.578621996210984</v>
      </c>
      <c r="E78" s="26">
        <f>'Wybór sądu'!I89</f>
        <v>9719</v>
      </c>
      <c r="F78" s="26">
        <f>'Wybór sądu'!M89</f>
        <v>9215</v>
      </c>
      <c r="G78" s="20">
        <f t="shared" si="18"/>
        <v>94.81428130466098</v>
      </c>
      <c r="H78" s="26">
        <f>'Wybór sądu'!J89</f>
        <v>2094</v>
      </c>
      <c r="I78" s="26">
        <f>'Wybór sądu'!N89</f>
        <v>1965</v>
      </c>
      <c r="J78" s="20">
        <f t="shared" si="19"/>
        <v>93.839541547277932</v>
      </c>
    </row>
    <row r="79" spans="1:10" ht="14.25" customHeight="1" x14ac:dyDescent="0.2">
      <c r="A79" s="54" t="s">
        <v>73</v>
      </c>
      <c r="B79" s="26">
        <f>'Wybór sądu'!H90</f>
        <v>19</v>
      </c>
      <c r="C79" s="26">
        <f>'Wybór sądu'!L90</f>
        <v>39</v>
      </c>
      <c r="D79" s="20">
        <f t="shared" si="17"/>
        <v>205.26315789473685</v>
      </c>
      <c r="E79" s="26">
        <f>'Wybór sądu'!I90</f>
        <v>18</v>
      </c>
      <c r="F79" s="26">
        <f>'Wybór sądu'!M90</f>
        <v>40</v>
      </c>
      <c r="G79" s="20">
        <f t="shared" si="18"/>
        <v>222.22222222222223</v>
      </c>
      <c r="H79" s="26">
        <f>'Wybór sądu'!J90</f>
        <v>3</v>
      </c>
      <c r="I79" s="26">
        <f>'Wybór sądu'!N90</f>
        <v>6</v>
      </c>
      <c r="J79" s="20">
        <f t="shared" si="19"/>
        <v>200</v>
      </c>
    </row>
    <row r="80" spans="1:10" ht="27.75" x14ac:dyDescent="0.2">
      <c r="A80" s="24" t="s">
        <v>71</v>
      </c>
      <c r="B80" s="26">
        <f>'Wybór sądu'!H91</f>
        <v>43689</v>
      </c>
      <c r="C80" s="26">
        <f>'Wybór sądu'!L91</f>
        <v>43421</v>
      </c>
      <c r="D80" s="20">
        <f t="shared" si="17"/>
        <v>99.386573279315158</v>
      </c>
      <c r="E80" s="26">
        <f>'Wybór sądu'!I91</f>
        <v>37152</v>
      </c>
      <c r="F80" s="26">
        <f>'Wybór sądu'!M91</f>
        <v>38361</v>
      </c>
      <c r="G80" s="20">
        <f t="shared" si="18"/>
        <v>103.25419896640827</v>
      </c>
      <c r="H80" s="26">
        <f>'Wybór sądu'!J91</f>
        <v>20128</v>
      </c>
      <c r="I80" s="26">
        <f>'Wybór sądu'!N91</f>
        <v>21183</v>
      </c>
      <c r="J80" s="20">
        <f t="shared" si="19"/>
        <v>105.2414546899841</v>
      </c>
    </row>
    <row r="81" spans="1:13" ht="15" x14ac:dyDescent="0.2">
      <c r="A81" s="25" t="s">
        <v>72</v>
      </c>
      <c r="B81" s="26">
        <f>'Wybór sądu'!H92</f>
        <v>49064</v>
      </c>
      <c r="C81" s="26">
        <f>'Wybór sądu'!L92</f>
        <v>51339</v>
      </c>
      <c r="D81" s="20">
        <f t="shared" si="17"/>
        <v>104.6368009130931</v>
      </c>
      <c r="E81" s="26">
        <f>'Wybór sądu'!I92</f>
        <v>45373</v>
      </c>
      <c r="F81" s="26">
        <f>'Wybór sądu'!M92</f>
        <v>48851</v>
      </c>
      <c r="G81" s="20">
        <f t="shared" si="18"/>
        <v>107.66535164084367</v>
      </c>
      <c r="H81" s="26">
        <f>'Wybór sądu'!J92</f>
        <v>8794</v>
      </c>
      <c r="I81" s="26">
        <f>'Wybór sądu'!N92</f>
        <v>9237</v>
      </c>
      <c r="J81" s="20">
        <f t="shared" si="19"/>
        <v>105.03752558562657</v>
      </c>
      <c r="M81" s="24"/>
    </row>
    <row r="82" spans="1:13" x14ac:dyDescent="0.2">
      <c r="A82" s="24" t="s">
        <v>435</v>
      </c>
      <c r="B82" s="26">
        <f>'Wybór sądu'!H93</f>
        <v>330</v>
      </c>
      <c r="C82" s="26">
        <f>'Wybór sądu'!L93</f>
        <v>307</v>
      </c>
      <c r="D82" s="20">
        <f t="shared" si="17"/>
        <v>93.030303030303031</v>
      </c>
      <c r="E82" s="26">
        <f>'Wybór sądu'!I93</f>
        <v>331</v>
      </c>
      <c r="F82" s="26">
        <f>'Wybór sądu'!M93</f>
        <v>306</v>
      </c>
      <c r="G82" s="20">
        <f t="shared" si="18"/>
        <v>92.447129909365557</v>
      </c>
      <c r="H82" s="26">
        <f>'Wybór sądu'!J93</f>
        <v>26</v>
      </c>
      <c r="I82" s="26">
        <f>'Wybór sądu'!N93</f>
        <v>23</v>
      </c>
      <c r="J82" s="20">
        <f t="shared" si="19"/>
        <v>88.461538461538467</v>
      </c>
    </row>
    <row r="83" spans="1:13" x14ac:dyDescent="0.2">
      <c r="A83" s="25" t="s">
        <v>30</v>
      </c>
      <c r="B83" s="26">
        <f>'Wybór sądu'!H94</f>
        <v>1144</v>
      </c>
      <c r="C83" s="26">
        <f>'Wybór sądu'!L94</f>
        <v>1262</v>
      </c>
      <c r="D83" s="20">
        <f t="shared" si="17"/>
        <v>110.31468531468532</v>
      </c>
      <c r="E83" s="26">
        <f>'Wybór sądu'!I94</f>
        <v>1079</v>
      </c>
      <c r="F83" s="26">
        <f>'Wybór sądu'!M94</f>
        <v>1249</v>
      </c>
      <c r="G83" s="20">
        <f t="shared" si="18"/>
        <v>115.75532900834105</v>
      </c>
      <c r="H83" s="26">
        <f>'Wybór sądu'!J94</f>
        <v>284</v>
      </c>
      <c r="I83" s="26">
        <f>'Wybór sądu'!N94</f>
        <v>327</v>
      </c>
      <c r="J83" s="20">
        <f t="shared" si="19"/>
        <v>115.14084507042253</v>
      </c>
    </row>
    <row r="84" spans="1:13" ht="25.5" x14ac:dyDescent="0.2">
      <c r="A84" s="54" t="s">
        <v>243</v>
      </c>
      <c r="B84" s="26">
        <f>'Wybór sądu'!H95</f>
        <v>193</v>
      </c>
      <c r="C84" s="26">
        <f>'Wybór sądu'!L95</f>
        <v>203</v>
      </c>
      <c r="D84" s="20">
        <f t="shared" si="17"/>
        <v>105.18134715025907</v>
      </c>
      <c r="E84" s="26">
        <f>'Wybór sądu'!I95</f>
        <v>194</v>
      </c>
      <c r="F84" s="26">
        <f>'Wybór sądu'!M95</f>
        <v>190</v>
      </c>
      <c r="G84" s="20">
        <f t="shared" si="18"/>
        <v>97.9381443298969</v>
      </c>
      <c r="H84" s="26">
        <f>'Wybór sądu'!J95</f>
        <v>54</v>
      </c>
      <c r="I84" s="26">
        <f>'Wybór sądu'!N95</f>
        <v>55</v>
      </c>
      <c r="J84" s="20">
        <f t="shared" si="19"/>
        <v>101.85185185185185</v>
      </c>
    </row>
    <row r="85" spans="1:13" x14ac:dyDescent="0.2">
      <c r="A85" s="32" t="s">
        <v>236</v>
      </c>
      <c r="B85" s="26">
        <f>'Wybór sądu'!H96</f>
        <v>4462</v>
      </c>
      <c r="C85" s="26">
        <f>'Wybór sądu'!L96</f>
        <v>7039</v>
      </c>
      <c r="D85" s="20">
        <f t="shared" si="17"/>
        <v>157.75437023756163</v>
      </c>
      <c r="E85" s="26">
        <f>'Wybór sądu'!I96</f>
        <v>4213</v>
      </c>
      <c r="F85" s="26">
        <f>'Wybór sądu'!M96</f>
        <v>7038</v>
      </c>
      <c r="G85" s="20">
        <f t="shared" si="18"/>
        <v>167.0543555661049</v>
      </c>
      <c r="H85" s="26">
        <f>'Wybór sądu'!J96</f>
        <v>693</v>
      </c>
      <c r="I85" s="26">
        <f>'Wybór sądu'!N96</f>
        <v>677</v>
      </c>
      <c r="J85" s="20">
        <f t="shared" si="19"/>
        <v>97.691197691197686</v>
      </c>
    </row>
    <row r="86" spans="1:13" x14ac:dyDescent="0.2">
      <c r="C86" s="55"/>
      <c r="D86" s="55"/>
      <c r="E86" s="55"/>
      <c r="F86" s="55"/>
      <c r="G86" s="55"/>
      <c r="H86" s="55"/>
    </row>
    <row r="87" spans="1:13" x14ac:dyDescent="0.2">
      <c r="A87" s="191" t="s">
        <v>75</v>
      </c>
      <c r="B87" s="191"/>
      <c r="C87" s="191"/>
      <c r="D87" s="191"/>
      <c r="E87" s="191"/>
      <c r="F87" s="191"/>
      <c r="G87" s="191"/>
      <c r="H87" s="191"/>
      <c r="I87" s="191"/>
    </row>
    <row r="88" spans="1:13" ht="30" customHeight="1" thickBot="1" x14ac:dyDescent="0.25">
      <c r="A88" s="74" t="s">
        <v>76</v>
      </c>
      <c r="B88" s="75">
        <f>'Wybór sądu'!H97</f>
        <v>12237</v>
      </c>
      <c r="C88" s="75">
        <f>'Wybór sądu'!L97</f>
        <v>12761</v>
      </c>
      <c r="D88" s="76">
        <f t="shared" ref="D88:D134" si="20">C88*100/B88</f>
        <v>104.28209528479202</v>
      </c>
      <c r="E88" s="75">
        <f>'Wybór sądu'!I97</f>
        <v>10899</v>
      </c>
      <c r="F88" s="75">
        <f>'Wybór sądu'!M97</f>
        <v>11405</v>
      </c>
      <c r="G88" s="76">
        <f t="shared" ref="G88" si="21">F88*100/E88</f>
        <v>104.64262776401505</v>
      </c>
      <c r="H88" s="75">
        <f>'Wybór sądu'!J97</f>
        <v>4783</v>
      </c>
      <c r="I88" s="75">
        <f>'Wybór sądu'!N97</f>
        <v>5345</v>
      </c>
      <c r="J88" s="76">
        <f t="shared" ref="J88" si="22">I88*100/H88</f>
        <v>111.74994773154924</v>
      </c>
    </row>
    <row r="89" spans="1:13" ht="26.25" thickTop="1" x14ac:dyDescent="0.2">
      <c r="A89" s="24" t="s">
        <v>77</v>
      </c>
      <c r="B89" s="29">
        <f>'Wybór sądu'!H98</f>
        <v>1558</v>
      </c>
      <c r="C89" s="29">
        <f>'Wybór sądu'!L98</f>
        <v>1216</v>
      </c>
      <c r="D89" s="142">
        <f t="shared" ref="D89:D109" si="23">C89*100/B89</f>
        <v>78.048780487804876</v>
      </c>
      <c r="E89" s="29">
        <f>'Wybór sądu'!I98</f>
        <v>1513</v>
      </c>
      <c r="F89" s="29">
        <f>'Wybór sądu'!M98</f>
        <v>1217</v>
      </c>
      <c r="G89" s="142">
        <f t="shared" ref="G89:G109" si="24">F89*100/E89</f>
        <v>80.43621943159286</v>
      </c>
      <c r="H89" s="29">
        <f>'Wybór sądu'!J98</f>
        <v>1510</v>
      </c>
      <c r="I89" s="29">
        <f>'Wybór sądu'!N98</f>
        <v>1469</v>
      </c>
      <c r="J89" s="142">
        <f t="shared" ref="J89:J109" si="25">I89*100/H89</f>
        <v>97.284768211920536</v>
      </c>
    </row>
    <row r="90" spans="1:13" x14ac:dyDescent="0.2">
      <c r="A90" s="25" t="s">
        <v>78</v>
      </c>
      <c r="B90" s="29">
        <f>'Wybór sądu'!H99</f>
        <v>64</v>
      </c>
      <c r="C90" s="29">
        <f>'Wybór sądu'!L99</f>
        <v>52</v>
      </c>
      <c r="D90" s="142">
        <f t="shared" si="23"/>
        <v>81.25</v>
      </c>
      <c r="E90" s="29">
        <f>'Wybór sądu'!I99</f>
        <v>62</v>
      </c>
      <c r="F90" s="29">
        <f>'Wybór sądu'!M99</f>
        <v>52</v>
      </c>
      <c r="G90" s="142">
        <f t="shared" si="24"/>
        <v>83.870967741935488</v>
      </c>
      <c r="H90" s="29">
        <f>'Wybór sądu'!J99</f>
        <v>13</v>
      </c>
      <c r="I90" s="29">
        <f>'Wybór sądu'!N99</f>
        <v>7</v>
      </c>
      <c r="J90" s="142">
        <f t="shared" si="25"/>
        <v>53.846153846153847</v>
      </c>
    </row>
    <row r="91" spans="1:13" x14ac:dyDescent="0.2">
      <c r="A91" s="24" t="s">
        <v>81</v>
      </c>
      <c r="B91" s="29">
        <f>'Wybór sądu'!H100</f>
        <v>561</v>
      </c>
      <c r="C91" s="29">
        <f>'Wybór sądu'!L100</f>
        <v>924</v>
      </c>
      <c r="D91" s="142">
        <f t="shared" si="23"/>
        <v>164.70588235294119</v>
      </c>
      <c r="E91" s="29">
        <f>'Wybór sądu'!I100</f>
        <v>472</v>
      </c>
      <c r="F91" s="29">
        <f>'Wybór sądu'!M100</f>
        <v>849</v>
      </c>
      <c r="G91" s="142">
        <f t="shared" si="24"/>
        <v>179.87288135593221</v>
      </c>
      <c r="H91" s="29">
        <f>'Wybór sądu'!J100</f>
        <v>117</v>
      </c>
      <c r="I91" s="29">
        <f>'Wybór sądu'!N100</f>
        <v>109</v>
      </c>
      <c r="J91" s="142">
        <f t="shared" si="25"/>
        <v>93.162393162393158</v>
      </c>
    </row>
    <row r="92" spans="1:13" x14ac:dyDescent="0.2">
      <c r="A92" s="30" t="s">
        <v>83</v>
      </c>
      <c r="B92" s="29">
        <f>'Wybór sądu'!H101</f>
        <v>4</v>
      </c>
      <c r="C92" s="29">
        <f>'Wybór sądu'!L101</f>
        <v>4</v>
      </c>
      <c r="D92" s="142">
        <f t="shared" si="23"/>
        <v>100</v>
      </c>
      <c r="E92" s="29">
        <f>'Wybór sądu'!I101</f>
        <v>3</v>
      </c>
      <c r="F92" s="29">
        <f>'Wybór sądu'!M101</f>
        <v>1</v>
      </c>
      <c r="G92" s="142">
        <f t="shared" si="24"/>
        <v>33.333333333333336</v>
      </c>
      <c r="H92" s="29">
        <f>'Wybór sądu'!J101</f>
        <v>1</v>
      </c>
      <c r="I92" s="29">
        <f>'Wybór sądu'!N101</f>
        <v>4</v>
      </c>
      <c r="J92" s="142">
        <f t="shared" si="25"/>
        <v>400</v>
      </c>
    </row>
    <row r="93" spans="1:13" ht="25.5" x14ac:dyDescent="0.2">
      <c r="A93" s="51" t="s">
        <v>84</v>
      </c>
      <c r="B93" s="29">
        <f>'Wybór sądu'!H102</f>
        <v>0</v>
      </c>
      <c r="C93" s="29">
        <f>'Wybór sądu'!L102</f>
        <v>0</v>
      </c>
      <c r="D93" s="141" t="s">
        <v>228</v>
      </c>
      <c r="E93" s="29">
        <f>'Wybór sądu'!I102</f>
        <v>0</v>
      </c>
      <c r="F93" s="29">
        <f>'Wybór sądu'!M102</f>
        <v>0</v>
      </c>
      <c r="G93" s="141" t="s">
        <v>228</v>
      </c>
      <c r="H93" s="29">
        <f>'Wybór sądu'!J102</f>
        <v>0</v>
      </c>
      <c r="I93" s="29">
        <f>'Wybór sądu'!N102</f>
        <v>0</v>
      </c>
      <c r="J93" s="141" t="s">
        <v>228</v>
      </c>
    </row>
    <row r="94" spans="1:13" ht="25.5" x14ac:dyDescent="0.2">
      <c r="A94" s="24" t="s">
        <v>79</v>
      </c>
      <c r="B94" s="29">
        <f>'Wybór sądu'!H103</f>
        <v>6866</v>
      </c>
      <c r="C94" s="29">
        <f>'Wybór sądu'!L103</f>
        <v>7242</v>
      </c>
      <c r="D94" s="142">
        <f t="shared" si="23"/>
        <v>105.47625983105156</v>
      </c>
      <c r="E94" s="29">
        <f>'Wybór sądu'!I103</f>
        <v>5832</v>
      </c>
      <c r="F94" s="29">
        <f>'Wybór sądu'!M103</f>
        <v>6073</v>
      </c>
      <c r="G94" s="142">
        <f t="shared" si="24"/>
        <v>104.1323731138546</v>
      </c>
      <c r="H94" s="29">
        <f>'Wybór sądu'!J103</f>
        <v>2710</v>
      </c>
      <c r="I94" s="29">
        <f>'Wybór sądu'!N103</f>
        <v>3307</v>
      </c>
      <c r="J94" s="142">
        <f t="shared" si="25"/>
        <v>122.02952029520296</v>
      </c>
    </row>
    <row r="95" spans="1:13" x14ac:dyDescent="0.2">
      <c r="A95" s="25" t="s">
        <v>80</v>
      </c>
      <c r="B95" s="29">
        <f>'Wybór sądu'!H104</f>
        <v>2382</v>
      </c>
      <c r="C95" s="29">
        <f>'Wybór sądu'!L104</f>
        <v>2313</v>
      </c>
      <c r="D95" s="142">
        <f t="shared" si="23"/>
        <v>97.103274559193949</v>
      </c>
      <c r="E95" s="29">
        <f>'Wybór sądu'!I104</f>
        <v>2232</v>
      </c>
      <c r="F95" s="29">
        <f>'Wybór sądu'!M104</f>
        <v>2178</v>
      </c>
      <c r="G95" s="142">
        <f t="shared" si="24"/>
        <v>97.58064516129032</v>
      </c>
      <c r="H95" s="29">
        <f>'Wybór sądu'!J104</f>
        <v>319</v>
      </c>
      <c r="I95" s="29">
        <f>'Wybór sądu'!N104</f>
        <v>340</v>
      </c>
      <c r="J95" s="141">
        <f t="shared" si="25"/>
        <v>106.58307210031347</v>
      </c>
    </row>
    <row r="96" spans="1:13" x14ac:dyDescent="0.2">
      <c r="A96" s="24" t="s">
        <v>82</v>
      </c>
      <c r="B96" s="29">
        <f>'Wybór sądu'!H105</f>
        <v>53</v>
      </c>
      <c r="C96" s="29">
        <f>'Wybór sądu'!L105</f>
        <v>254</v>
      </c>
      <c r="D96" s="142">
        <f t="shared" si="23"/>
        <v>479.24528301886795</v>
      </c>
      <c r="E96" s="29">
        <f>'Wybór sądu'!I105</f>
        <v>54</v>
      </c>
      <c r="F96" s="29">
        <f>'Wybór sądu'!M105</f>
        <v>255</v>
      </c>
      <c r="G96" s="142">
        <f t="shared" si="24"/>
        <v>472.22222222222223</v>
      </c>
      <c r="H96" s="29">
        <f>'Wybór sądu'!J105</f>
        <v>2</v>
      </c>
      <c r="I96" s="29">
        <f>'Wybór sądu'!N105</f>
        <v>1</v>
      </c>
      <c r="J96" s="142">
        <f t="shared" si="25"/>
        <v>50</v>
      </c>
    </row>
    <row r="97" spans="1:10" x14ac:dyDescent="0.2">
      <c r="A97" s="25" t="s">
        <v>37</v>
      </c>
      <c r="B97" s="29">
        <f>'Wybór sądu'!H106</f>
        <v>611</v>
      </c>
      <c r="C97" s="29">
        <f>'Wybór sądu'!L106</f>
        <v>627</v>
      </c>
      <c r="D97" s="141">
        <f t="shared" si="23"/>
        <v>102.61865793780687</v>
      </c>
      <c r="E97" s="29">
        <f>'Wybór sądu'!I106</f>
        <v>595</v>
      </c>
      <c r="F97" s="29">
        <f>'Wybór sądu'!M106</f>
        <v>646</v>
      </c>
      <c r="G97" s="141">
        <f t="shared" si="24"/>
        <v>108.57142857142857</v>
      </c>
      <c r="H97" s="29">
        <f>'Wybór sądu'!J106</f>
        <v>102</v>
      </c>
      <c r="I97" s="29">
        <f>'Wybór sądu'!N106</f>
        <v>93</v>
      </c>
      <c r="J97" s="141">
        <f t="shared" si="25"/>
        <v>91.17647058823529</v>
      </c>
    </row>
    <row r="98" spans="1:10" ht="25.5" x14ac:dyDescent="0.2">
      <c r="A98" s="51" t="s">
        <v>74</v>
      </c>
      <c r="B98" s="29">
        <f>'Wybór sądu'!H107</f>
        <v>30</v>
      </c>
      <c r="C98" s="29">
        <f>'Wybór sądu'!L107</f>
        <v>20</v>
      </c>
      <c r="D98" s="142">
        <f t="shared" si="23"/>
        <v>66.666666666666671</v>
      </c>
      <c r="E98" s="29">
        <f>'Wybór sądu'!I107</f>
        <v>27</v>
      </c>
      <c r="F98" s="29">
        <f>'Wybór sądu'!M107</f>
        <v>21</v>
      </c>
      <c r="G98" s="142">
        <f t="shared" si="24"/>
        <v>77.777777777777771</v>
      </c>
      <c r="H98" s="29">
        <f>'Wybór sądu'!J107</f>
        <v>5</v>
      </c>
      <c r="I98" s="29">
        <f>'Wybór sądu'!N107</f>
        <v>4</v>
      </c>
      <c r="J98" s="142">
        <f t="shared" si="25"/>
        <v>80</v>
      </c>
    </row>
    <row r="99" spans="1:10" ht="25.5" x14ac:dyDescent="0.2">
      <c r="A99" s="32" t="s">
        <v>32</v>
      </c>
      <c r="B99" s="29">
        <f>'Wybór sądu'!H108</f>
        <v>108</v>
      </c>
      <c r="C99" s="29">
        <f>'Wybór sądu'!L108</f>
        <v>109</v>
      </c>
      <c r="D99" s="142">
        <f t="shared" si="23"/>
        <v>100.92592592592592</v>
      </c>
      <c r="E99" s="29">
        <f>'Wybór sądu'!I108</f>
        <v>109</v>
      </c>
      <c r="F99" s="29">
        <f>'Wybór sądu'!M108</f>
        <v>113</v>
      </c>
      <c r="G99" s="142">
        <f t="shared" si="24"/>
        <v>103.6697247706422</v>
      </c>
      <c r="H99" s="29">
        <f>'Wybór sądu'!J108</f>
        <v>4</v>
      </c>
      <c r="I99" s="29">
        <f>'Wybór sądu'!N108</f>
        <v>11</v>
      </c>
      <c r="J99" s="142">
        <f t="shared" si="25"/>
        <v>275</v>
      </c>
    </row>
    <row r="100" spans="1:10" ht="30" customHeight="1" thickBot="1" x14ac:dyDescent="0.25">
      <c r="A100" s="74" t="s">
        <v>85</v>
      </c>
      <c r="B100" s="75">
        <f>'Wybór sądu'!H109</f>
        <v>124911</v>
      </c>
      <c r="C100" s="75">
        <f>'Wybór sądu'!L109</f>
        <v>114621</v>
      </c>
      <c r="D100" s="76">
        <f t="shared" si="23"/>
        <v>91.762134639863589</v>
      </c>
      <c r="E100" s="75">
        <f>'Wybór sądu'!I109</f>
        <v>105634</v>
      </c>
      <c r="F100" s="75">
        <f>'Wybór sądu'!M109</f>
        <v>98975</v>
      </c>
      <c r="G100" s="76">
        <f t="shared" si="24"/>
        <v>93.696158433837596</v>
      </c>
      <c r="H100" s="75">
        <f>'Wybór sądu'!J109</f>
        <v>84314</v>
      </c>
      <c r="I100" s="75">
        <f>'Wybór sądu'!N109</f>
        <v>91429</v>
      </c>
      <c r="J100" s="76">
        <f t="shared" si="25"/>
        <v>108.43869345541665</v>
      </c>
    </row>
    <row r="101" spans="1:10" ht="13.5" thickTop="1" x14ac:dyDescent="0.2">
      <c r="A101" s="24" t="s">
        <v>86</v>
      </c>
      <c r="B101" s="29">
        <f>'Wybór sądu'!H110</f>
        <v>118186</v>
      </c>
      <c r="C101" s="29">
        <f>'Wybór sądu'!L110</f>
        <v>107019</v>
      </c>
      <c r="D101" s="142">
        <f t="shared" si="23"/>
        <v>90.551334337400363</v>
      </c>
      <c r="E101" s="29">
        <f>'Wybór sądu'!I110</f>
        <v>99284</v>
      </c>
      <c r="F101" s="29">
        <f>'Wybór sądu'!M110</f>
        <v>92152</v>
      </c>
      <c r="G101" s="142">
        <f t="shared" si="24"/>
        <v>92.816566616977553</v>
      </c>
      <c r="H101" s="29">
        <f>'Wybór sądu'!J110</f>
        <v>82308</v>
      </c>
      <c r="I101" s="29">
        <f>'Wybór sądu'!N110</f>
        <v>88827</v>
      </c>
      <c r="J101" s="142">
        <f t="shared" si="25"/>
        <v>107.92025076541771</v>
      </c>
    </row>
    <row r="102" spans="1:10" x14ac:dyDescent="0.2">
      <c r="A102" s="24" t="s">
        <v>87</v>
      </c>
      <c r="B102" s="29">
        <f>'Wybór sądu'!H111</f>
        <v>4603</v>
      </c>
      <c r="C102" s="29">
        <f>'Wybór sądu'!L111</f>
        <v>5099</v>
      </c>
      <c r="D102" s="142">
        <f t="shared" si="23"/>
        <v>110.775581142733</v>
      </c>
      <c r="E102" s="29">
        <f>'Wybór sądu'!I111</f>
        <v>4500</v>
      </c>
      <c r="F102" s="29">
        <f>'Wybór sądu'!M111</f>
        <v>4698</v>
      </c>
      <c r="G102" s="142">
        <f t="shared" si="24"/>
        <v>104.4</v>
      </c>
      <c r="H102" s="29">
        <f>'Wybór sądu'!J111</f>
        <v>1256</v>
      </c>
      <c r="I102" s="29">
        <f>'Wybór sądu'!N111</f>
        <v>1670</v>
      </c>
      <c r="J102" s="142">
        <f t="shared" si="25"/>
        <v>132.96178343949043</v>
      </c>
    </row>
    <row r="103" spans="1:10" ht="25.5" x14ac:dyDescent="0.2">
      <c r="A103" s="57" t="s">
        <v>244</v>
      </c>
      <c r="B103" s="23">
        <f>'Wybór sądu'!H112</f>
        <v>6</v>
      </c>
      <c r="C103" s="23">
        <f>'Wybór sądu'!L112</f>
        <v>1</v>
      </c>
      <c r="D103" s="142">
        <f t="shared" si="23"/>
        <v>16.666666666666668</v>
      </c>
      <c r="E103" s="23">
        <f>'Wybór sądu'!I112</f>
        <v>4</v>
      </c>
      <c r="F103" s="23">
        <f>'Wybór sądu'!M112</f>
        <v>1</v>
      </c>
      <c r="G103" s="142">
        <f t="shared" si="24"/>
        <v>25</v>
      </c>
      <c r="H103" s="23">
        <f>'Wybór sądu'!J112</f>
        <v>2</v>
      </c>
      <c r="I103" s="23">
        <f>'Wybór sądu'!N112</f>
        <v>0</v>
      </c>
      <c r="J103" s="141">
        <f t="shared" si="25"/>
        <v>0</v>
      </c>
    </row>
    <row r="104" spans="1:10" ht="25.5" x14ac:dyDescent="0.2">
      <c r="A104" s="25" t="s">
        <v>432</v>
      </c>
      <c r="B104" s="29">
        <f>'Wybór sądu'!H113</f>
        <v>1753</v>
      </c>
      <c r="C104" s="29">
        <f>'Wybór sądu'!L113</f>
        <v>2107</v>
      </c>
      <c r="D104" s="142">
        <f t="shared" si="23"/>
        <v>120.19395322304621</v>
      </c>
      <c r="E104" s="29">
        <f>'Wybór sądu'!I113</f>
        <v>1496</v>
      </c>
      <c r="F104" s="29">
        <f>'Wybór sądu'!M113</f>
        <v>1738</v>
      </c>
      <c r="G104" s="142">
        <f t="shared" si="24"/>
        <v>116.17647058823529</v>
      </c>
      <c r="H104" s="29">
        <f>'Wybór sądu'!J113</f>
        <v>705</v>
      </c>
      <c r="I104" s="29">
        <f>'Wybór sądu'!N113</f>
        <v>886</v>
      </c>
      <c r="J104" s="142">
        <f t="shared" si="25"/>
        <v>125.67375886524823</v>
      </c>
    </row>
    <row r="105" spans="1:10" x14ac:dyDescent="0.2">
      <c r="A105" s="25" t="s">
        <v>88</v>
      </c>
      <c r="B105" s="29">
        <f>'Wybór sądu'!H114</f>
        <v>280</v>
      </c>
      <c r="C105" s="29">
        <f>'Wybór sądu'!L114</f>
        <v>284</v>
      </c>
      <c r="D105" s="142">
        <f t="shared" si="23"/>
        <v>101.42857142857143</v>
      </c>
      <c r="E105" s="29">
        <f>'Wybór sądu'!I114</f>
        <v>268</v>
      </c>
      <c r="F105" s="29">
        <f>'Wybór sądu'!M114</f>
        <v>277</v>
      </c>
      <c r="G105" s="142">
        <f t="shared" si="24"/>
        <v>103.35820895522389</v>
      </c>
      <c r="H105" s="29">
        <f>'Wybór sądu'!J114</f>
        <v>28</v>
      </c>
      <c r="I105" s="29">
        <f>'Wybór sądu'!N114</f>
        <v>25</v>
      </c>
      <c r="J105" s="142">
        <f t="shared" si="25"/>
        <v>89.285714285714292</v>
      </c>
    </row>
    <row r="106" spans="1:10" x14ac:dyDescent="0.2">
      <c r="A106" s="48" t="s">
        <v>433</v>
      </c>
      <c r="B106" s="29">
        <f>'Wybór sądu'!H115</f>
        <v>6</v>
      </c>
      <c r="C106" s="29">
        <f>'Wybór sądu'!L115</f>
        <v>28</v>
      </c>
      <c r="D106" s="142">
        <f t="shared" si="23"/>
        <v>466.66666666666669</v>
      </c>
      <c r="E106" s="29">
        <f>'Wybór sądu'!I115</f>
        <v>5</v>
      </c>
      <c r="F106" s="29">
        <f>'Wybór sądu'!M115</f>
        <v>23</v>
      </c>
      <c r="G106" s="142">
        <f t="shared" si="24"/>
        <v>460</v>
      </c>
      <c r="H106" s="29">
        <f>'Wybór sądu'!J115</f>
        <v>1</v>
      </c>
      <c r="I106" s="29">
        <f>'Wybór sądu'!N115</f>
        <v>11</v>
      </c>
      <c r="J106" s="142">
        <f t="shared" si="25"/>
        <v>1100</v>
      </c>
    </row>
    <row r="107" spans="1:10" x14ac:dyDescent="0.2">
      <c r="A107" s="34" t="s">
        <v>44</v>
      </c>
      <c r="B107" s="29">
        <f>'Wybór sądu'!H116</f>
        <v>57</v>
      </c>
      <c r="C107" s="29">
        <f>'Wybór sądu'!L116</f>
        <v>59</v>
      </c>
      <c r="D107" s="142">
        <f t="shared" si="23"/>
        <v>103.50877192982456</v>
      </c>
      <c r="E107" s="29">
        <f>'Wybór sądu'!I116</f>
        <v>55</v>
      </c>
      <c r="F107" s="29">
        <f>'Wybór sądu'!M116</f>
        <v>63</v>
      </c>
      <c r="G107" s="142">
        <f t="shared" si="24"/>
        <v>114.54545454545455</v>
      </c>
      <c r="H107" s="29">
        <f>'Wybór sądu'!J116</f>
        <v>13</v>
      </c>
      <c r="I107" s="29">
        <f>'Wybór sądu'!N116</f>
        <v>7</v>
      </c>
      <c r="J107" s="141">
        <f t="shared" si="25"/>
        <v>53.846153846153847</v>
      </c>
    </row>
    <row r="108" spans="1:10" ht="25.5" x14ac:dyDescent="0.2">
      <c r="A108" s="57" t="s">
        <v>243</v>
      </c>
      <c r="B108" s="29">
        <f>'Wybór sądu'!H117</f>
        <v>2</v>
      </c>
      <c r="C108" s="29">
        <f>'Wybór sądu'!L117</f>
        <v>0</v>
      </c>
      <c r="D108" s="142">
        <f t="shared" si="23"/>
        <v>0</v>
      </c>
      <c r="E108" s="29">
        <f>'Wybór sądu'!I117</f>
        <v>4</v>
      </c>
      <c r="F108" s="29">
        <f>'Wybór sądu'!M117</f>
        <v>0</v>
      </c>
      <c r="G108" s="142">
        <f t="shared" si="24"/>
        <v>0</v>
      </c>
      <c r="H108" s="23">
        <f>'Wybór sądu'!J117</f>
        <v>0</v>
      </c>
      <c r="I108" s="23">
        <f>'Wybór sądu'!N117</f>
        <v>0</v>
      </c>
      <c r="J108" s="141" t="s">
        <v>228</v>
      </c>
    </row>
    <row r="109" spans="1:10" x14ac:dyDescent="0.2">
      <c r="A109" s="32" t="s">
        <v>236</v>
      </c>
      <c r="B109" s="29">
        <f>'Wybór sądu'!H118</f>
        <v>18</v>
      </c>
      <c r="C109" s="29">
        <f>'Wybór sądu'!L118</f>
        <v>24</v>
      </c>
      <c r="D109" s="142">
        <f t="shared" si="23"/>
        <v>133.33333333333334</v>
      </c>
      <c r="E109" s="29">
        <f>'Wybór sądu'!I118</f>
        <v>18</v>
      </c>
      <c r="F109" s="29">
        <f>'Wybór sądu'!M118</f>
        <v>23</v>
      </c>
      <c r="G109" s="142">
        <f t="shared" si="24"/>
        <v>127.77777777777777</v>
      </c>
      <c r="H109" s="29">
        <f>'Wybór sądu'!J118</f>
        <v>1</v>
      </c>
      <c r="I109" s="29">
        <f>'Wybór sądu'!N118</f>
        <v>3</v>
      </c>
      <c r="J109" s="142">
        <f t="shared" si="25"/>
        <v>300</v>
      </c>
    </row>
    <row r="110" spans="1:10" x14ac:dyDescent="0.2">
      <c r="A110" s="192" t="s">
        <v>245</v>
      </c>
      <c r="B110" s="192"/>
      <c r="C110" s="192"/>
      <c r="D110" s="192"/>
      <c r="E110" s="192"/>
      <c r="F110" s="192"/>
      <c r="G110" s="192"/>
      <c r="H110" s="192"/>
      <c r="I110" s="192"/>
    </row>
    <row r="111" spans="1:10" ht="27.75" customHeight="1" thickBot="1" x14ac:dyDescent="0.25">
      <c r="A111" s="74" t="s">
        <v>246</v>
      </c>
      <c r="B111" s="75">
        <f>'Wybór sądu'!H119</f>
        <v>46117</v>
      </c>
      <c r="C111" s="75">
        <f>'Wybór sądu'!L119</f>
        <v>45331</v>
      </c>
      <c r="D111" s="76">
        <f t="shared" si="20"/>
        <v>98.295639352082745</v>
      </c>
      <c r="E111" s="75">
        <f>'Wybór sądu'!I119</f>
        <v>44414</v>
      </c>
      <c r="F111" s="75">
        <f>'Wybór sądu'!M119</f>
        <v>41866</v>
      </c>
      <c r="G111" s="76">
        <f t="shared" ref="G111" si="26">F111*100/E111</f>
        <v>94.263070203089114</v>
      </c>
      <c r="H111" s="75">
        <f>'Wybór sądu'!J119</f>
        <v>19815</v>
      </c>
      <c r="I111" s="75">
        <f>'Wybór sądu'!N119</f>
        <v>22544</v>
      </c>
      <c r="J111" s="76">
        <f t="shared" ref="J111" si="27">I111*100/H111</f>
        <v>113.77239465051728</v>
      </c>
    </row>
    <row r="112" spans="1:10" ht="26.25" thickTop="1" x14ac:dyDescent="0.2">
      <c r="A112" s="25" t="s">
        <v>89</v>
      </c>
      <c r="B112" s="29">
        <f>'Wybór sądu'!H120</f>
        <v>12732</v>
      </c>
      <c r="C112" s="29">
        <f>'Wybór sądu'!L120</f>
        <v>11803</v>
      </c>
      <c r="D112" s="142">
        <f t="shared" ref="D112:D133" si="28">C112*100/B112</f>
        <v>92.703424442349984</v>
      </c>
      <c r="E112" s="29">
        <f>'Wybór sądu'!I120</f>
        <v>9799</v>
      </c>
      <c r="F112" s="29">
        <f>'Wybór sądu'!M120</f>
        <v>9763</v>
      </c>
      <c r="G112" s="142">
        <f t="shared" ref="G112:G133" si="29">F112*100/E112</f>
        <v>99.632615573017659</v>
      </c>
      <c r="H112" s="29">
        <f>'Wybór sądu'!J120</f>
        <v>13242</v>
      </c>
      <c r="I112" s="29">
        <f>'Wybór sądu'!N120</f>
        <v>15388</v>
      </c>
      <c r="J112" s="142">
        <f t="shared" ref="J112:J133" si="30">I112*100/H112</f>
        <v>116.20601117655943</v>
      </c>
    </row>
    <row r="113" spans="1:10" x14ac:dyDescent="0.2">
      <c r="A113" s="25" t="s">
        <v>90</v>
      </c>
      <c r="B113" s="29">
        <f>'Wybór sądu'!H121</f>
        <v>11</v>
      </c>
      <c r="C113" s="29">
        <f>'Wybór sądu'!L121</f>
        <v>12</v>
      </c>
      <c r="D113" s="142">
        <f t="shared" si="28"/>
        <v>109.09090909090909</v>
      </c>
      <c r="E113" s="29">
        <f>'Wybór sądu'!I121</f>
        <v>13</v>
      </c>
      <c r="F113" s="29">
        <f>'Wybór sądu'!M121</f>
        <v>15</v>
      </c>
      <c r="G113" s="142">
        <f t="shared" si="29"/>
        <v>115.38461538461539</v>
      </c>
      <c r="H113" s="29">
        <f>'Wybór sądu'!J121</f>
        <v>2</v>
      </c>
      <c r="I113" s="29">
        <f>'Wybór sądu'!N121</f>
        <v>5</v>
      </c>
      <c r="J113" s="142">
        <f t="shared" si="30"/>
        <v>250</v>
      </c>
    </row>
    <row r="114" spans="1:10" x14ac:dyDescent="0.2">
      <c r="A114" s="25" t="s">
        <v>91</v>
      </c>
      <c r="B114" s="29">
        <f>'Wybór sądu'!H122</f>
        <v>14548</v>
      </c>
      <c r="C114" s="29">
        <f>'Wybór sądu'!L122</f>
        <v>12850</v>
      </c>
      <c r="D114" s="142">
        <f t="shared" si="28"/>
        <v>88.328292548803958</v>
      </c>
      <c r="E114" s="29">
        <f>'Wybór sądu'!I122</f>
        <v>16725</v>
      </c>
      <c r="F114" s="29">
        <f>'Wybór sądu'!M122</f>
        <v>12966</v>
      </c>
      <c r="G114" s="142">
        <f t="shared" si="29"/>
        <v>77.52466367713005</v>
      </c>
      <c r="H114" s="29">
        <f>'Wybór sądu'!J122</f>
        <v>1765</v>
      </c>
      <c r="I114" s="29">
        <f>'Wybór sądu'!N122</f>
        <v>1530</v>
      </c>
      <c r="J114" s="142">
        <f t="shared" si="30"/>
        <v>86.685552407932008</v>
      </c>
    </row>
    <row r="115" spans="1:10" x14ac:dyDescent="0.2">
      <c r="A115" s="25" t="s">
        <v>92</v>
      </c>
      <c r="B115" s="23">
        <f>'Wybór sądu'!H123</f>
        <v>0</v>
      </c>
      <c r="C115" s="23">
        <f>'Wybór sądu'!L123</f>
        <v>1</v>
      </c>
      <c r="D115" s="141" t="s">
        <v>228</v>
      </c>
      <c r="E115" s="23">
        <f>'Wybór sądu'!I123</f>
        <v>1</v>
      </c>
      <c r="F115" s="23">
        <f>'Wybór sądu'!M123</f>
        <v>2</v>
      </c>
      <c r="G115" s="141">
        <f t="shared" si="29"/>
        <v>200</v>
      </c>
      <c r="H115" s="29">
        <f>'Wybór sądu'!J123</f>
        <v>5</v>
      </c>
      <c r="I115" s="29">
        <f>'Wybór sądu'!N123</f>
        <v>3</v>
      </c>
      <c r="J115" s="141">
        <f t="shared" si="30"/>
        <v>60</v>
      </c>
    </row>
    <row r="116" spans="1:10" x14ac:dyDescent="0.2">
      <c r="A116" s="24" t="s">
        <v>93</v>
      </c>
      <c r="B116" s="29">
        <f>'Wybór sądu'!H124</f>
        <v>3304</v>
      </c>
      <c r="C116" s="29">
        <f>'Wybór sądu'!L124</f>
        <v>3414</v>
      </c>
      <c r="D116" s="142">
        <f t="shared" si="28"/>
        <v>103.32929782082324</v>
      </c>
      <c r="E116" s="29">
        <f>'Wybór sądu'!I124</f>
        <v>3238</v>
      </c>
      <c r="F116" s="29">
        <f>'Wybór sądu'!M124</f>
        <v>3397</v>
      </c>
      <c r="G116" s="142">
        <f t="shared" si="29"/>
        <v>104.91043854231006</v>
      </c>
      <c r="H116" s="29">
        <f>'Wybór sądu'!J124</f>
        <v>487</v>
      </c>
      <c r="I116" s="29">
        <f>'Wybór sądu'!N124</f>
        <v>465</v>
      </c>
      <c r="J116" s="142">
        <f t="shared" si="30"/>
        <v>95.482546201232026</v>
      </c>
    </row>
    <row r="117" spans="1:10" ht="25.5" x14ac:dyDescent="0.2">
      <c r="A117" s="51" t="s">
        <v>244</v>
      </c>
      <c r="B117" s="29">
        <f>'Wybór sądu'!H125</f>
        <v>0</v>
      </c>
      <c r="C117" s="29">
        <f>'Wybór sądu'!L125</f>
        <v>0</v>
      </c>
      <c r="D117" s="141" t="s">
        <v>228</v>
      </c>
      <c r="E117" s="29">
        <f>'Wybór sądu'!I125</f>
        <v>0</v>
      </c>
      <c r="F117" s="29">
        <f>'Wybór sądu'!M125</f>
        <v>1</v>
      </c>
      <c r="G117" s="141" t="s">
        <v>228</v>
      </c>
      <c r="H117" s="29">
        <f>'Wybór sądu'!J125</f>
        <v>1</v>
      </c>
      <c r="I117" s="29">
        <f>'Wybór sądu'!N125</f>
        <v>0</v>
      </c>
      <c r="J117" s="142">
        <f t="shared" si="30"/>
        <v>0</v>
      </c>
    </row>
    <row r="118" spans="1:10" ht="25.5" x14ac:dyDescent="0.2">
      <c r="A118" s="24" t="s">
        <v>95</v>
      </c>
      <c r="B118" s="29">
        <f>'Wybór sądu'!H126</f>
        <v>7796</v>
      </c>
      <c r="C118" s="29">
        <f>'Wybór sądu'!L126</f>
        <v>8868</v>
      </c>
      <c r="D118" s="142">
        <f t="shared" si="28"/>
        <v>113.75064135454079</v>
      </c>
      <c r="E118" s="29">
        <f>'Wybór sądu'!I126</f>
        <v>7245</v>
      </c>
      <c r="F118" s="29">
        <f>'Wybór sądu'!M126</f>
        <v>7734</v>
      </c>
      <c r="G118" s="142">
        <f t="shared" si="29"/>
        <v>106.74948240165631</v>
      </c>
      <c r="H118" s="23">
        <f>'Wybór sądu'!J126</f>
        <v>3154</v>
      </c>
      <c r="I118" s="23">
        <f>'Wybór sądu'!N126</f>
        <v>3791</v>
      </c>
      <c r="J118" s="142">
        <f t="shared" si="30"/>
        <v>120.19657577679138</v>
      </c>
    </row>
    <row r="119" spans="1:10" x14ac:dyDescent="0.2">
      <c r="A119" s="25" t="s">
        <v>96</v>
      </c>
      <c r="B119" s="29">
        <f>'Wybór sądu'!H127</f>
        <v>7296</v>
      </c>
      <c r="C119" s="29">
        <f>'Wybór sądu'!L127</f>
        <v>7811</v>
      </c>
      <c r="D119" s="142">
        <f t="shared" si="28"/>
        <v>107.05866228070175</v>
      </c>
      <c r="E119" s="29">
        <f>'Wybór sądu'!I127</f>
        <v>6967</v>
      </c>
      <c r="F119" s="29">
        <f>'Wybór sądu'!M127</f>
        <v>7445</v>
      </c>
      <c r="G119" s="142">
        <f t="shared" si="29"/>
        <v>106.8609157456581</v>
      </c>
      <c r="H119" s="29">
        <f>'Wybór sądu'!J127</f>
        <v>1092</v>
      </c>
      <c r="I119" s="29">
        <f>'Wybór sądu'!N127</f>
        <v>1259</v>
      </c>
      <c r="J119" s="142">
        <f t="shared" si="30"/>
        <v>115.29304029304029</v>
      </c>
    </row>
    <row r="120" spans="1:10" x14ac:dyDescent="0.2">
      <c r="A120" s="24" t="s">
        <v>94</v>
      </c>
      <c r="B120" s="29">
        <f>'Wybór sądu'!H128</f>
        <v>88</v>
      </c>
      <c r="C120" s="29">
        <f>'Wybór sądu'!L128</f>
        <v>107</v>
      </c>
      <c r="D120" s="142">
        <f t="shared" si="28"/>
        <v>121.59090909090909</v>
      </c>
      <c r="E120" s="29">
        <f>'Wybór sądu'!I128</f>
        <v>78</v>
      </c>
      <c r="F120" s="29">
        <f>'Wybór sądu'!M128</f>
        <v>112</v>
      </c>
      <c r="G120" s="142">
        <f t="shared" si="29"/>
        <v>143.58974358974359</v>
      </c>
      <c r="H120" s="29">
        <f>'Wybór sądu'!J128</f>
        <v>16</v>
      </c>
      <c r="I120" s="29">
        <f>'Wybór sądu'!N128</f>
        <v>12</v>
      </c>
      <c r="J120" s="142">
        <f t="shared" si="30"/>
        <v>75</v>
      </c>
    </row>
    <row r="121" spans="1:10" x14ac:dyDescent="0.2">
      <c r="A121" s="25" t="s">
        <v>50</v>
      </c>
      <c r="B121" s="23">
        <f>'Wybór sądu'!H129</f>
        <v>81</v>
      </c>
      <c r="C121" s="23">
        <f>'Wybór sądu'!L129</f>
        <v>110</v>
      </c>
      <c r="D121" s="141">
        <f t="shared" si="28"/>
        <v>135.80246913580248</v>
      </c>
      <c r="E121" s="23">
        <f>'Wybór sądu'!I129</f>
        <v>71</v>
      </c>
      <c r="F121" s="23">
        <f>'Wybór sądu'!M129</f>
        <v>102</v>
      </c>
      <c r="G121" s="141">
        <f t="shared" si="29"/>
        <v>143.66197183098592</v>
      </c>
      <c r="H121" s="23">
        <f>'Wybór sądu'!J129</f>
        <v>26</v>
      </c>
      <c r="I121" s="23">
        <f>'Wybór sądu'!N129</f>
        <v>23</v>
      </c>
      <c r="J121" s="141">
        <f t="shared" si="30"/>
        <v>88.461538461538467</v>
      </c>
    </row>
    <row r="122" spans="1:10" ht="25.5" x14ac:dyDescent="0.2">
      <c r="A122" s="51" t="s">
        <v>243</v>
      </c>
      <c r="B122" s="29">
        <f>'Wybór sądu'!H130</f>
        <v>34</v>
      </c>
      <c r="C122" s="29">
        <f>'Wybór sądu'!L130</f>
        <v>35</v>
      </c>
      <c r="D122" s="142">
        <f t="shared" si="28"/>
        <v>102.94117647058823</v>
      </c>
      <c r="E122" s="29">
        <f>'Wybór sądu'!I130</f>
        <v>38</v>
      </c>
      <c r="F122" s="29">
        <f>'Wybór sądu'!M130</f>
        <v>35</v>
      </c>
      <c r="G122" s="142">
        <f t="shared" si="29"/>
        <v>92.10526315789474</v>
      </c>
      <c r="H122" s="29">
        <f>'Wybór sądu'!J130</f>
        <v>4</v>
      </c>
      <c r="I122" s="29">
        <f>'Wybór sądu'!N130</f>
        <v>11</v>
      </c>
      <c r="J122" s="142">
        <f t="shared" si="30"/>
        <v>275</v>
      </c>
    </row>
    <row r="123" spans="1:10" x14ac:dyDescent="0.2">
      <c r="A123" s="32" t="s">
        <v>236</v>
      </c>
      <c r="B123" s="29">
        <f>'Wybór sądu'!H131</f>
        <v>227</v>
      </c>
      <c r="C123" s="29">
        <f>'Wybór sądu'!L131</f>
        <v>320</v>
      </c>
      <c r="D123" s="142">
        <f t="shared" si="28"/>
        <v>140.9691629955947</v>
      </c>
      <c r="E123" s="29">
        <f>'Wybór sądu'!I131</f>
        <v>239</v>
      </c>
      <c r="F123" s="29">
        <f>'Wybór sądu'!M131</f>
        <v>294</v>
      </c>
      <c r="G123" s="142">
        <f t="shared" si="29"/>
        <v>123.01255230125523</v>
      </c>
      <c r="H123" s="29">
        <f>'Wybór sądu'!J131</f>
        <v>21</v>
      </c>
      <c r="I123" s="29">
        <f>'Wybór sądu'!N131</f>
        <v>57</v>
      </c>
      <c r="J123" s="142">
        <f t="shared" si="30"/>
        <v>271.42857142857144</v>
      </c>
    </row>
    <row r="124" spans="1:10" ht="44.25" customHeight="1" thickBot="1" x14ac:dyDescent="0.25">
      <c r="A124" s="74" t="s">
        <v>162</v>
      </c>
      <c r="B124" s="75">
        <f>'Wybór sądu'!H132</f>
        <v>33459</v>
      </c>
      <c r="C124" s="75">
        <f>'Wybór sądu'!L132</f>
        <v>3399</v>
      </c>
      <c r="D124" s="76">
        <f t="shared" si="28"/>
        <v>10.158701694611315</v>
      </c>
      <c r="E124" s="75">
        <f>'Wybór sądu'!I132</f>
        <v>11876</v>
      </c>
      <c r="F124" s="75">
        <f>'Wybór sądu'!M132</f>
        <v>30379</v>
      </c>
      <c r="G124" s="76">
        <f t="shared" si="29"/>
        <v>255.80161670596161</v>
      </c>
      <c r="H124" s="75">
        <f>'Wybór sądu'!J132</f>
        <v>31639</v>
      </c>
      <c r="I124" s="75">
        <f>'Wybór sądu'!N132</f>
        <v>3822</v>
      </c>
      <c r="J124" s="76">
        <f t="shared" si="30"/>
        <v>12.080027813774139</v>
      </c>
    </row>
    <row r="125" spans="1:10" ht="13.5" thickTop="1" x14ac:dyDescent="0.2">
      <c r="A125" s="32" t="s">
        <v>97</v>
      </c>
      <c r="B125" s="29">
        <f>'Wybór sądu'!H133</f>
        <v>33038</v>
      </c>
      <c r="C125" s="29">
        <f>'Wybór sądu'!L133</f>
        <v>2992</v>
      </c>
      <c r="D125" s="142">
        <f t="shared" si="28"/>
        <v>9.056238271081785</v>
      </c>
      <c r="E125" s="29">
        <f>'Wybór sądu'!I133</f>
        <v>11481</v>
      </c>
      <c r="F125" s="29">
        <f>'Wybór sądu'!M133</f>
        <v>29854</v>
      </c>
      <c r="G125" s="142">
        <f t="shared" si="29"/>
        <v>260.02961414510929</v>
      </c>
      <c r="H125" s="29">
        <f>'Wybór sądu'!J133</f>
        <v>30786</v>
      </c>
      <c r="I125" s="29">
        <f>'Wybór sądu'!N133</f>
        <v>3207</v>
      </c>
      <c r="J125" s="142">
        <f t="shared" si="30"/>
        <v>10.417072695381018</v>
      </c>
    </row>
    <row r="126" spans="1:10" x14ac:dyDescent="0.2">
      <c r="A126" s="32" t="s">
        <v>98</v>
      </c>
      <c r="B126" s="29">
        <f>'Wybór sądu'!H134</f>
        <v>106</v>
      </c>
      <c r="C126" s="29">
        <f>'Wybór sądu'!L134</f>
        <v>126</v>
      </c>
      <c r="D126" s="142">
        <f t="shared" si="28"/>
        <v>118.86792452830188</v>
      </c>
      <c r="E126" s="29">
        <f>'Wybór sądu'!I134</f>
        <v>124</v>
      </c>
      <c r="F126" s="29">
        <f>'Wybór sądu'!M134</f>
        <v>161</v>
      </c>
      <c r="G126" s="142">
        <f t="shared" si="29"/>
        <v>129.83870967741936</v>
      </c>
      <c r="H126" s="23">
        <f>'Wybór sądu'!J134</f>
        <v>258</v>
      </c>
      <c r="I126" s="23">
        <f>'Wybór sądu'!N134</f>
        <v>179</v>
      </c>
      <c r="J126" s="142">
        <f t="shared" si="30"/>
        <v>69.379844961240309</v>
      </c>
    </row>
    <row r="127" spans="1:10" x14ac:dyDescent="0.2">
      <c r="A127" s="32" t="s">
        <v>99</v>
      </c>
      <c r="B127" s="23">
        <f>'Wybór sądu'!H135</f>
        <v>16</v>
      </c>
      <c r="C127" s="23">
        <f>'Wybór sądu'!L135</f>
        <v>22</v>
      </c>
      <c r="D127" s="141">
        <f t="shared" si="28"/>
        <v>137.5</v>
      </c>
      <c r="E127" s="23">
        <f>'Wybór sądu'!I135</f>
        <v>4</v>
      </c>
      <c r="F127" s="23">
        <f>'Wybór sądu'!M135</f>
        <v>14</v>
      </c>
      <c r="G127" s="141">
        <f t="shared" si="29"/>
        <v>350</v>
      </c>
      <c r="H127" s="23">
        <f>'Wybór sądu'!J135</f>
        <v>25</v>
      </c>
      <c r="I127" s="23">
        <f>'Wybór sądu'!N135</f>
        <v>39</v>
      </c>
      <c r="J127" s="141">
        <f t="shared" si="30"/>
        <v>156</v>
      </c>
    </row>
    <row r="128" spans="1:10" x14ac:dyDescent="0.2">
      <c r="A128" s="24" t="s">
        <v>100</v>
      </c>
      <c r="B128" s="29">
        <f>'Wybór sądu'!H136</f>
        <v>127</v>
      </c>
      <c r="C128" s="29">
        <f>'Wybór sądu'!L136</f>
        <v>143</v>
      </c>
      <c r="D128" s="142">
        <f t="shared" si="28"/>
        <v>112.5984251968504</v>
      </c>
      <c r="E128" s="29">
        <f>'Wybór sądu'!I136</f>
        <v>151</v>
      </c>
      <c r="F128" s="29">
        <f>'Wybór sądu'!M136</f>
        <v>154</v>
      </c>
      <c r="G128" s="142">
        <f t="shared" si="29"/>
        <v>101.98675496688742</v>
      </c>
      <c r="H128" s="23">
        <f>'Wybór sądu'!J136</f>
        <v>300</v>
      </c>
      <c r="I128" s="23">
        <f>'Wybór sądu'!N136</f>
        <v>259</v>
      </c>
      <c r="J128" s="142">
        <f t="shared" si="30"/>
        <v>86.333333333333329</v>
      </c>
    </row>
    <row r="129" spans="1:10" x14ac:dyDescent="0.2">
      <c r="A129" s="24" t="s">
        <v>101</v>
      </c>
      <c r="B129" s="29">
        <f>'Wybór sądu'!H137</f>
        <v>77</v>
      </c>
      <c r="C129" s="29">
        <f>'Wybór sądu'!L137</f>
        <v>46</v>
      </c>
      <c r="D129" s="142">
        <f t="shared" si="28"/>
        <v>59.740259740259738</v>
      </c>
      <c r="E129" s="29">
        <f>'Wybór sądu'!I137</f>
        <v>56</v>
      </c>
      <c r="F129" s="29">
        <f>'Wybór sądu'!M137</f>
        <v>99</v>
      </c>
      <c r="G129" s="142">
        <f t="shared" si="29"/>
        <v>176.78571428571428</v>
      </c>
      <c r="H129" s="23">
        <f>'Wybór sądu'!J137</f>
        <v>163</v>
      </c>
      <c r="I129" s="23">
        <f>'Wybór sądu'!N137</f>
        <v>84</v>
      </c>
      <c r="J129" s="142">
        <f t="shared" si="30"/>
        <v>51.533742331288344</v>
      </c>
    </row>
    <row r="130" spans="1:10" x14ac:dyDescent="0.2">
      <c r="A130" s="24" t="s">
        <v>102</v>
      </c>
      <c r="B130" s="29">
        <f>'Wybór sądu'!H138</f>
        <v>78</v>
      </c>
      <c r="C130" s="29">
        <f>'Wybór sądu'!L138</f>
        <v>40</v>
      </c>
      <c r="D130" s="142">
        <f t="shared" si="28"/>
        <v>51.282051282051285</v>
      </c>
      <c r="E130" s="29">
        <f>'Wybór sądu'!I138</f>
        <v>43</v>
      </c>
      <c r="F130" s="29">
        <f>'Wybór sądu'!M138</f>
        <v>69</v>
      </c>
      <c r="G130" s="142">
        <f t="shared" si="29"/>
        <v>160.46511627906978</v>
      </c>
      <c r="H130" s="23">
        <f>'Wybór sądu'!J138</f>
        <v>107</v>
      </c>
      <c r="I130" s="23">
        <f>'Wybór sądu'!N138</f>
        <v>51</v>
      </c>
      <c r="J130" s="142">
        <f t="shared" si="30"/>
        <v>47.663551401869157</v>
      </c>
    </row>
    <row r="131" spans="1:10" x14ac:dyDescent="0.2">
      <c r="A131" s="24" t="s">
        <v>103</v>
      </c>
      <c r="B131" s="29">
        <f>'Wybór sądu'!H139</f>
        <v>17</v>
      </c>
      <c r="C131" s="29">
        <f>'Wybór sądu'!L139</f>
        <v>30</v>
      </c>
      <c r="D131" s="142">
        <f t="shared" si="28"/>
        <v>176.47058823529412</v>
      </c>
      <c r="E131" s="29">
        <f>'Wybór sądu'!I139</f>
        <v>17</v>
      </c>
      <c r="F131" s="29">
        <f>'Wybór sądu'!M139</f>
        <v>28</v>
      </c>
      <c r="G131" s="142">
        <f t="shared" si="29"/>
        <v>164.70588235294119</v>
      </c>
      <c r="H131" s="23">
        <f>'Wybór sądu'!J139</f>
        <v>0</v>
      </c>
      <c r="I131" s="23">
        <f>'Wybór sądu'!N139</f>
        <v>3</v>
      </c>
      <c r="J131" s="141" t="s">
        <v>228</v>
      </c>
    </row>
    <row r="132" spans="1:10" x14ac:dyDescent="0.2">
      <c r="A132" s="24" t="s">
        <v>104</v>
      </c>
      <c r="B132" s="23">
        <f>'Wybór sądu'!H140</f>
        <v>0</v>
      </c>
      <c r="C132" s="23">
        <f>'Wybór sądu'!L140</f>
        <v>0</v>
      </c>
      <c r="D132" s="141" t="s">
        <v>228</v>
      </c>
      <c r="E132" s="23">
        <f>'Wybór sądu'!I140</f>
        <v>0</v>
      </c>
      <c r="F132" s="23">
        <f>'Wybór sądu'!M140</f>
        <v>0</v>
      </c>
      <c r="G132" s="141" t="s">
        <v>228</v>
      </c>
      <c r="H132" s="23">
        <f>'Wybór sądu'!J140</f>
        <v>0</v>
      </c>
      <c r="I132" s="23">
        <f>'Wybór sądu'!N140</f>
        <v>0</v>
      </c>
      <c r="J132" s="141" t="s">
        <v>228</v>
      </c>
    </row>
    <row r="133" spans="1:10" ht="43.5" customHeight="1" thickBot="1" x14ac:dyDescent="0.25">
      <c r="A133" s="74" t="s">
        <v>163</v>
      </c>
      <c r="B133" s="75">
        <f>'Wybór sądu'!H141</f>
        <v>107</v>
      </c>
      <c r="C133" s="75">
        <f>'Wybór sądu'!L141</f>
        <v>139</v>
      </c>
      <c r="D133" s="76">
        <f t="shared" si="28"/>
        <v>129.90654205607476</v>
      </c>
      <c r="E133" s="75">
        <f>'Wybór sądu'!I141</f>
        <v>106</v>
      </c>
      <c r="F133" s="75">
        <f>'Wybór sądu'!M141</f>
        <v>119</v>
      </c>
      <c r="G133" s="76">
        <f t="shared" si="29"/>
        <v>112.26415094339623</v>
      </c>
      <c r="H133" s="75">
        <f>'Wybór sądu'!J141</f>
        <v>34</v>
      </c>
      <c r="I133" s="75">
        <f>'Wybór sądu'!N141</f>
        <v>63</v>
      </c>
      <c r="J133" s="76">
        <f t="shared" si="30"/>
        <v>185.29411764705881</v>
      </c>
    </row>
    <row r="134" spans="1:10" ht="27" thickTop="1" thickBot="1" x14ac:dyDescent="0.25">
      <c r="A134" s="68" t="s">
        <v>105</v>
      </c>
      <c r="B134" s="69">
        <f>'Wybór sądu'!H142</f>
        <v>10685221</v>
      </c>
      <c r="C134" s="69">
        <f>'Wybór sądu'!L142</f>
        <v>10028996</v>
      </c>
      <c r="D134" s="70">
        <f t="shared" si="20"/>
        <v>93.85857344457358</v>
      </c>
      <c r="E134" s="69">
        <f>'Wybór sądu'!I142</f>
        <v>9951536</v>
      </c>
      <c r="F134" s="69">
        <f>'Wybór sądu'!M142</f>
        <v>9945136</v>
      </c>
      <c r="G134" s="70">
        <f t="shared" ref="G134" si="31">F134*100/E134</f>
        <v>99.935688319873435</v>
      </c>
      <c r="H134" s="69">
        <f>'Wybór sądu'!J142</f>
        <v>2295727</v>
      </c>
      <c r="I134" s="69">
        <f>'Wybór sądu'!N142</f>
        <v>2185978</v>
      </c>
      <c r="J134" s="70">
        <f t="shared" ref="J134" si="32">I134*100/H134</f>
        <v>95.21942286691754</v>
      </c>
    </row>
    <row r="135" spans="1:10" ht="29.25" customHeight="1" thickTop="1" thickBot="1" x14ac:dyDescent="0.25">
      <c r="A135" s="71" t="s">
        <v>106</v>
      </c>
      <c r="B135" s="72">
        <f>'Wybór sądu'!H143</f>
        <v>1742457</v>
      </c>
      <c r="C135" s="72">
        <f>'Wybór sądu'!L143</f>
        <v>1758071</v>
      </c>
      <c r="D135" s="73">
        <f t="shared" ref="D135:D156" si="33">C135*100/B135</f>
        <v>100.89609097957654</v>
      </c>
      <c r="E135" s="72">
        <f>'Wybór sądu'!I143</f>
        <v>1654295</v>
      </c>
      <c r="F135" s="72">
        <f>'Wybór sądu'!M143</f>
        <v>1708930</v>
      </c>
      <c r="G135" s="73">
        <f t="shared" ref="G135:G156" si="34">F135*100/E135</f>
        <v>103.3026153134719</v>
      </c>
      <c r="H135" s="72">
        <f>'Wybór sądu'!J143</f>
        <v>423043</v>
      </c>
      <c r="I135" s="72">
        <f>'Wybór sądu'!N143</f>
        <v>456360</v>
      </c>
      <c r="J135" s="73">
        <f t="shared" ref="J135:J156" si="35">I135*100/H135</f>
        <v>107.87555874934699</v>
      </c>
    </row>
    <row r="136" spans="1:10" ht="26.25" thickTop="1" x14ac:dyDescent="0.2">
      <c r="A136" s="31" t="s">
        <v>107</v>
      </c>
      <c r="B136" s="29">
        <f>'Wybór sądu'!H144</f>
        <v>338133</v>
      </c>
      <c r="C136" s="29">
        <f>'Wybór sądu'!L144</f>
        <v>271961</v>
      </c>
      <c r="D136" s="142">
        <f t="shared" si="33"/>
        <v>80.430185755309296</v>
      </c>
      <c r="E136" s="29">
        <f>'Wybór sądu'!I144</f>
        <v>315847</v>
      </c>
      <c r="F136" s="29">
        <f>'Wybór sądu'!M144</f>
        <v>282106</v>
      </c>
      <c r="G136" s="142">
        <f t="shared" si="34"/>
        <v>89.317296032572727</v>
      </c>
      <c r="H136" s="29">
        <f>'Wybór sądu'!J144</f>
        <v>171130</v>
      </c>
      <c r="I136" s="29">
        <f>'Wybór sądu'!N144</f>
        <v>158480</v>
      </c>
      <c r="J136" s="142">
        <f t="shared" si="35"/>
        <v>92.607958861684097</v>
      </c>
    </row>
    <row r="137" spans="1:10" ht="25.5" x14ac:dyDescent="0.2">
      <c r="A137" s="52" t="s">
        <v>247</v>
      </c>
      <c r="B137" s="33">
        <f>'Wybór sądu'!H145</f>
        <v>19</v>
      </c>
      <c r="C137" s="33">
        <f>'Wybór sądu'!L145</f>
        <v>27</v>
      </c>
      <c r="D137" s="145">
        <f t="shared" si="33"/>
        <v>142.10526315789474</v>
      </c>
      <c r="E137" s="33">
        <f>'Wybór sądu'!I145</f>
        <v>13</v>
      </c>
      <c r="F137" s="33">
        <f>'Wybór sądu'!M145</f>
        <v>16</v>
      </c>
      <c r="G137" s="145">
        <f t="shared" si="34"/>
        <v>123.07692307692308</v>
      </c>
      <c r="H137" s="33">
        <f>'Wybór sądu'!J145</f>
        <v>14</v>
      </c>
      <c r="I137" s="33">
        <f>'Wybór sądu'!N145</f>
        <v>21</v>
      </c>
      <c r="J137" s="145">
        <f t="shared" si="35"/>
        <v>150</v>
      </c>
    </row>
    <row r="138" spans="1:10" x14ac:dyDescent="0.2">
      <c r="A138" s="58" t="s">
        <v>248</v>
      </c>
      <c r="B138" s="33">
        <f>'Wybór sądu'!H146</f>
        <v>13346</v>
      </c>
      <c r="C138" s="33">
        <f>'Wybór sądu'!L146</f>
        <v>13731</v>
      </c>
      <c r="D138" s="145">
        <f t="shared" si="33"/>
        <v>102.88475947849543</v>
      </c>
      <c r="E138" s="33">
        <f>'Wybór sądu'!I146</f>
        <v>11934</v>
      </c>
      <c r="F138" s="33">
        <f>'Wybór sądu'!M146</f>
        <v>12997</v>
      </c>
      <c r="G138" s="145">
        <f t="shared" si="34"/>
        <v>108.90732361320596</v>
      </c>
      <c r="H138" s="33">
        <f>'Wybór sądu'!J146</f>
        <v>6125</v>
      </c>
      <c r="I138" s="33">
        <f>'Wybór sądu'!N146</f>
        <v>7246</v>
      </c>
      <c r="J138" s="145">
        <f t="shared" si="35"/>
        <v>118.30204081632652</v>
      </c>
    </row>
    <row r="139" spans="1:10" ht="25.5" x14ac:dyDescent="0.2">
      <c r="A139" s="31" t="s">
        <v>58</v>
      </c>
      <c r="B139" s="23">
        <f>'Wybór sądu'!H147</f>
        <v>156426</v>
      </c>
      <c r="C139" s="23">
        <f>'Wybór sądu'!L147</f>
        <v>161013</v>
      </c>
      <c r="D139" s="141">
        <f t="shared" si="33"/>
        <v>102.93237697058034</v>
      </c>
      <c r="E139" s="23">
        <f>'Wybór sądu'!I147</f>
        <v>151409</v>
      </c>
      <c r="F139" s="23">
        <f>'Wybór sądu'!M147</f>
        <v>156287</v>
      </c>
      <c r="G139" s="141">
        <f t="shared" si="34"/>
        <v>103.22173714904662</v>
      </c>
      <c r="H139" s="23">
        <f>'Wybór sądu'!J147</f>
        <v>19558</v>
      </c>
      <c r="I139" s="23">
        <f>'Wybór sądu'!N147</f>
        <v>22923</v>
      </c>
      <c r="J139" s="141">
        <f t="shared" si="35"/>
        <v>117.20523570917271</v>
      </c>
    </row>
    <row r="140" spans="1:10" x14ac:dyDescent="0.2">
      <c r="A140" s="31" t="s">
        <v>54</v>
      </c>
      <c r="B140" s="23">
        <f>'Wybór sądu'!H148</f>
        <v>812768</v>
      </c>
      <c r="C140" s="23">
        <f>'Wybór sądu'!L148</f>
        <v>809326</v>
      </c>
      <c r="D140" s="141">
        <f t="shared" si="33"/>
        <v>99.57650891767392</v>
      </c>
      <c r="E140" s="23">
        <f>'Wybór sądu'!I148</f>
        <v>783943</v>
      </c>
      <c r="F140" s="23">
        <f>'Wybór sądu'!M148</f>
        <v>795035</v>
      </c>
      <c r="G140" s="141">
        <f t="shared" si="34"/>
        <v>101.41489878728429</v>
      </c>
      <c r="H140" s="23">
        <f>'Wybór sądu'!J148</f>
        <v>110404</v>
      </c>
      <c r="I140" s="23">
        <f>'Wybór sądu'!N148</f>
        <v>111663</v>
      </c>
      <c r="J140" s="141">
        <f t="shared" si="35"/>
        <v>101.14035723343358</v>
      </c>
    </row>
    <row r="141" spans="1:10" ht="25.5" x14ac:dyDescent="0.2">
      <c r="A141" s="59" t="s">
        <v>108</v>
      </c>
      <c r="B141" s="23">
        <f>'Wybór sądu'!H149</f>
        <v>539722</v>
      </c>
      <c r="C141" s="23">
        <f>'Wybór sądu'!L149</f>
        <v>486943</v>
      </c>
      <c r="D141" s="141">
        <f t="shared" si="33"/>
        <v>90.221076776562754</v>
      </c>
      <c r="E141" s="23">
        <f>'Wybór sądu'!I149</f>
        <v>522061</v>
      </c>
      <c r="F141" s="23">
        <f>'Wybór sądu'!M149</f>
        <v>485265</v>
      </c>
      <c r="G141" s="141">
        <f t="shared" si="34"/>
        <v>92.951781496798262</v>
      </c>
      <c r="H141" s="23">
        <f>'Wybór sądu'!J149</f>
        <v>79728</v>
      </c>
      <c r="I141" s="23">
        <f>'Wybór sądu'!N149</f>
        <v>72302</v>
      </c>
      <c r="J141" s="141">
        <f t="shared" si="35"/>
        <v>90.685831828215939</v>
      </c>
    </row>
    <row r="142" spans="1:10" x14ac:dyDescent="0.2">
      <c r="A142" s="59" t="s">
        <v>109</v>
      </c>
      <c r="B142" s="23">
        <f>'Wybór sądu'!H150</f>
        <v>273046</v>
      </c>
      <c r="C142" s="23">
        <f>'Wybór sądu'!L150</f>
        <v>322383</v>
      </c>
      <c r="D142" s="141">
        <f t="shared" si="33"/>
        <v>118.06911655911458</v>
      </c>
      <c r="E142" s="23">
        <f>'Wybór sądu'!I150</f>
        <v>261882</v>
      </c>
      <c r="F142" s="23">
        <f>'Wybór sądu'!M150</f>
        <v>309770</v>
      </c>
      <c r="G142" s="141">
        <f t="shared" si="34"/>
        <v>118.28609831909027</v>
      </c>
      <c r="H142" s="23">
        <f>'Wybór sądu'!J150</f>
        <v>30676</v>
      </c>
      <c r="I142" s="23">
        <f>'Wybór sądu'!N150</f>
        <v>39361</v>
      </c>
      <c r="J142" s="141">
        <f t="shared" si="35"/>
        <v>128.31203546746642</v>
      </c>
    </row>
    <row r="143" spans="1:10" x14ac:dyDescent="0.2">
      <c r="A143" s="31" t="s">
        <v>110</v>
      </c>
      <c r="B143" s="23">
        <f>'Wybór sądu'!H151</f>
        <v>433730</v>
      </c>
      <c r="C143" s="23">
        <f>'Wybór sądu'!L151</f>
        <v>513625</v>
      </c>
      <c r="D143" s="141">
        <f t="shared" si="33"/>
        <v>118.42044589952275</v>
      </c>
      <c r="E143" s="23">
        <f>'Wybór sądu'!I151</f>
        <v>401882</v>
      </c>
      <c r="F143" s="23">
        <f>'Wybór sądu'!M151</f>
        <v>473667</v>
      </c>
      <c r="G143" s="141">
        <f t="shared" si="34"/>
        <v>117.86220830990192</v>
      </c>
      <c r="H143" s="23">
        <f>'Wybór sądu'!J151</f>
        <v>121574</v>
      </c>
      <c r="I143" s="23">
        <f>'Wybór sądu'!N151</f>
        <v>162590</v>
      </c>
      <c r="J143" s="141">
        <f t="shared" si="35"/>
        <v>133.73747676312368</v>
      </c>
    </row>
    <row r="144" spans="1:10" ht="25.5" x14ac:dyDescent="0.2">
      <c r="A144" s="58" t="s">
        <v>249</v>
      </c>
      <c r="B144" s="23">
        <f>'Wybór sądu'!H152</f>
        <v>39242</v>
      </c>
      <c r="C144" s="23">
        <f>'Wybór sądu'!L152</f>
        <v>58047</v>
      </c>
      <c r="D144" s="141">
        <f t="shared" si="33"/>
        <v>147.92059528056674</v>
      </c>
      <c r="E144" s="23">
        <f>'Wybór sądu'!I152</f>
        <v>34896</v>
      </c>
      <c r="F144" s="23">
        <f>'Wybór sądu'!M152</f>
        <v>50747</v>
      </c>
      <c r="G144" s="141">
        <f t="shared" si="34"/>
        <v>145.42354424575882</v>
      </c>
      <c r="H144" s="23">
        <f>'Wybór sądu'!J152</f>
        <v>11935</v>
      </c>
      <c r="I144" s="23">
        <f>'Wybór sądu'!N152</f>
        <v>21322</v>
      </c>
      <c r="J144" s="141">
        <f t="shared" si="35"/>
        <v>178.65102639296188</v>
      </c>
    </row>
    <row r="145" spans="1:12" x14ac:dyDescent="0.2">
      <c r="A145" s="24" t="s">
        <v>111</v>
      </c>
      <c r="B145" s="23">
        <f>'Wybór sądu'!H153</f>
        <v>1400</v>
      </c>
      <c r="C145" s="23">
        <f>'Wybór sądu'!L153</f>
        <v>2146</v>
      </c>
      <c r="D145" s="141">
        <f t="shared" si="33"/>
        <v>153.28571428571428</v>
      </c>
      <c r="E145" s="23">
        <f>'Wybór sądu'!I153</f>
        <v>1214</v>
      </c>
      <c r="F145" s="23">
        <f>'Wybór sądu'!M153</f>
        <v>1835</v>
      </c>
      <c r="G145" s="141">
        <f t="shared" si="34"/>
        <v>151.15321252059309</v>
      </c>
      <c r="H145" s="23">
        <f>'Wybór sądu'!J153</f>
        <v>377</v>
      </c>
      <c r="I145" s="23">
        <f>'Wybór sądu'!N153</f>
        <v>704</v>
      </c>
      <c r="J145" s="141">
        <f t="shared" si="35"/>
        <v>186.73740053050398</v>
      </c>
    </row>
    <row r="146" spans="1:12" ht="27" customHeight="1" thickBot="1" x14ac:dyDescent="0.25">
      <c r="A146" s="74" t="s">
        <v>26</v>
      </c>
      <c r="B146" s="75">
        <f>'Wybór sądu'!H154</f>
        <v>6634744</v>
      </c>
      <c r="C146" s="75">
        <f>'Wybór sądu'!L154</f>
        <v>5958105</v>
      </c>
      <c r="D146" s="76">
        <f t="shared" si="33"/>
        <v>89.801580889933362</v>
      </c>
      <c r="E146" s="75">
        <f>'Wybór sądu'!I154</f>
        <v>6104434</v>
      </c>
      <c r="F146" s="75">
        <f>'Wybór sądu'!M154</f>
        <v>5974376</v>
      </c>
      <c r="G146" s="76">
        <f t="shared" si="34"/>
        <v>97.869450304483593</v>
      </c>
      <c r="H146" s="75">
        <f>'Wybór sądu'!J154</f>
        <v>1389273</v>
      </c>
      <c r="I146" s="75">
        <f>'Wybór sądu'!N154</f>
        <v>1243898</v>
      </c>
      <c r="J146" s="76">
        <f t="shared" si="35"/>
        <v>89.535893953168312</v>
      </c>
      <c r="L146" s="162"/>
    </row>
    <row r="147" spans="1:12" ht="13.5" thickTop="1" x14ac:dyDescent="0.2">
      <c r="A147" s="24" t="s">
        <v>113</v>
      </c>
      <c r="B147" s="23">
        <f>'Wybór sądu'!H155</f>
        <v>454367</v>
      </c>
      <c r="C147" s="23">
        <f>'Wybór sądu'!L155</f>
        <v>469148</v>
      </c>
      <c r="D147" s="141">
        <f t="shared" si="33"/>
        <v>103.25309716594735</v>
      </c>
      <c r="E147" s="23">
        <f>'Wybór sądu'!I155</f>
        <v>363982</v>
      </c>
      <c r="F147" s="23">
        <f>'Wybór sądu'!M155</f>
        <v>426752</v>
      </c>
      <c r="G147" s="141">
        <f t="shared" si="34"/>
        <v>117.24535828694826</v>
      </c>
      <c r="H147" s="23">
        <f>'Wybór sądu'!J155</f>
        <v>293721</v>
      </c>
      <c r="I147" s="23">
        <f>'Wybór sądu'!N155</f>
        <v>346506</v>
      </c>
      <c r="J147" s="141">
        <f t="shared" si="35"/>
        <v>117.97113587383946</v>
      </c>
    </row>
    <row r="148" spans="1:12" x14ac:dyDescent="0.2">
      <c r="A148" s="24" t="s">
        <v>250</v>
      </c>
      <c r="B148" s="23">
        <f>'Wybór sądu'!H156</f>
        <v>110</v>
      </c>
      <c r="C148" s="23">
        <f>'Wybór sądu'!L156</f>
        <v>96</v>
      </c>
      <c r="D148" s="141">
        <f t="shared" si="33"/>
        <v>87.272727272727266</v>
      </c>
      <c r="E148" s="23">
        <f>'Wybór sądu'!I156</f>
        <v>81</v>
      </c>
      <c r="F148" s="23">
        <f>'Wybór sądu'!M156</f>
        <v>70</v>
      </c>
      <c r="G148" s="141">
        <f t="shared" si="34"/>
        <v>86.419753086419746</v>
      </c>
      <c r="H148" s="23">
        <f>'Wybór sądu'!J156</f>
        <v>169</v>
      </c>
      <c r="I148" s="23">
        <f>'Wybór sądu'!N156</f>
        <v>197</v>
      </c>
      <c r="J148" s="141">
        <f t="shared" si="35"/>
        <v>116.5680473372781</v>
      </c>
    </row>
    <row r="149" spans="1:12" x14ac:dyDescent="0.2">
      <c r="A149" s="24" t="s">
        <v>114</v>
      </c>
      <c r="B149" s="23">
        <f>'Wybór sądu'!H157</f>
        <v>369897</v>
      </c>
      <c r="C149" s="23">
        <f>'Wybór sądu'!L157</f>
        <v>360733</v>
      </c>
      <c r="D149" s="141">
        <f t="shared" si="33"/>
        <v>97.522553575725141</v>
      </c>
      <c r="E149" s="23">
        <f>'Wybór sądu'!I157</f>
        <v>336693</v>
      </c>
      <c r="F149" s="23">
        <f>'Wybór sądu'!M157</f>
        <v>335475</v>
      </c>
      <c r="G149" s="141">
        <f t="shared" si="34"/>
        <v>99.638246117382891</v>
      </c>
      <c r="H149" s="23">
        <f>'Wybór sądu'!J157</f>
        <v>157885</v>
      </c>
      <c r="I149" s="23">
        <f>'Wybór sądu'!N157</f>
        <v>174728</v>
      </c>
      <c r="J149" s="141">
        <f t="shared" si="35"/>
        <v>110.66789118662318</v>
      </c>
    </row>
    <row r="150" spans="1:12" x14ac:dyDescent="0.2">
      <c r="A150" s="24" t="s">
        <v>115</v>
      </c>
      <c r="B150" s="23">
        <f>'Wybór sądu'!H158</f>
        <v>2754474</v>
      </c>
      <c r="C150" s="23">
        <f>'Wybór sądu'!L158</f>
        <v>2156097</v>
      </c>
      <c r="D150" s="141">
        <f t="shared" si="33"/>
        <v>78.276179045436621</v>
      </c>
      <c r="E150" s="23">
        <f>'Wybór sądu'!I158</f>
        <v>2430443</v>
      </c>
      <c r="F150" s="23">
        <f>'Wybór sądu'!M158</f>
        <v>2289791</v>
      </c>
      <c r="G150" s="141">
        <f t="shared" si="34"/>
        <v>94.212906865127053</v>
      </c>
      <c r="H150" s="23">
        <f>'Wybór sądu'!J158</f>
        <v>537394</v>
      </c>
      <c r="I150" s="23">
        <f>'Wybór sądu'!N158</f>
        <v>273880</v>
      </c>
      <c r="J150" s="141">
        <f t="shared" si="35"/>
        <v>50.964469272079704</v>
      </c>
    </row>
    <row r="151" spans="1:12" ht="25.5" x14ac:dyDescent="0.2">
      <c r="A151" s="28" t="s">
        <v>116</v>
      </c>
      <c r="B151" s="33">
        <f>'Wybór sądu'!H159</f>
        <v>2014719</v>
      </c>
      <c r="C151" s="33">
        <f>'Wybór sądu'!L159</f>
        <v>1181019</v>
      </c>
      <c r="D151" s="145">
        <f t="shared" si="33"/>
        <v>58.619539499056692</v>
      </c>
      <c r="E151" s="33">
        <f>'Wybór sądu'!I159</f>
        <v>1642391</v>
      </c>
      <c r="F151" s="33">
        <f>'Wybór sądu'!M159</f>
        <v>1349533</v>
      </c>
      <c r="G151" s="145">
        <f t="shared" si="34"/>
        <v>82.168801460797098</v>
      </c>
      <c r="H151" s="33">
        <f>'Wybór sądu'!J159</f>
        <v>445288</v>
      </c>
      <c r="I151" s="33">
        <f>'Wybór sądu'!N159</f>
        <v>123912</v>
      </c>
      <c r="J151" s="145">
        <f t="shared" si="35"/>
        <v>27.827383625878085</v>
      </c>
    </row>
    <row r="152" spans="1:12" x14ac:dyDescent="0.2">
      <c r="A152" s="24" t="s">
        <v>117</v>
      </c>
      <c r="B152" s="23">
        <f>'Wybór sądu'!H160</f>
        <v>650729</v>
      </c>
      <c r="C152" s="23">
        <f>'Wybór sądu'!L160</f>
        <v>547505</v>
      </c>
      <c r="D152" s="141">
        <f t="shared" si="33"/>
        <v>84.137175383300885</v>
      </c>
      <c r="E152" s="23">
        <f>'Wybór sądu'!I160</f>
        <v>606401</v>
      </c>
      <c r="F152" s="23">
        <f>'Wybór sądu'!M160</f>
        <v>530488</v>
      </c>
      <c r="G152" s="141">
        <f t="shared" si="34"/>
        <v>87.481386079508439</v>
      </c>
      <c r="H152" s="23">
        <f>'Wybór sądu'!J160</f>
        <v>198573</v>
      </c>
      <c r="I152" s="23">
        <f>'Wybór sądu'!N160</f>
        <v>206863</v>
      </c>
      <c r="J152" s="141">
        <f t="shared" si="35"/>
        <v>104.17478710600132</v>
      </c>
    </row>
    <row r="153" spans="1:12" x14ac:dyDescent="0.2">
      <c r="A153" s="24" t="s">
        <v>118</v>
      </c>
      <c r="B153" s="23">
        <f>'Wybór sądu'!H161</f>
        <v>18071</v>
      </c>
      <c r="C153" s="23">
        <f>'Wybór sądu'!L161</f>
        <v>17961</v>
      </c>
      <c r="D153" s="141">
        <f t="shared" si="33"/>
        <v>99.391289912013718</v>
      </c>
      <c r="E153" s="23">
        <f>'Wybór sądu'!I161</f>
        <v>16855</v>
      </c>
      <c r="F153" s="23">
        <f>'Wybór sądu'!M161</f>
        <v>16858</v>
      </c>
      <c r="G153" s="141">
        <f t="shared" si="34"/>
        <v>100.01779887273806</v>
      </c>
      <c r="H153" s="23">
        <f>'Wybór sądu'!J161</f>
        <v>5385</v>
      </c>
      <c r="I153" s="23">
        <f>'Wybór sądu'!N161</f>
        <v>6425</v>
      </c>
      <c r="J153" s="141">
        <f t="shared" si="35"/>
        <v>119.31290622098422</v>
      </c>
    </row>
    <row r="154" spans="1:12" ht="15.75" customHeight="1" x14ac:dyDescent="0.2">
      <c r="A154" s="24" t="s">
        <v>73</v>
      </c>
      <c r="B154" s="23">
        <f>'Wybór sądu'!H162</f>
        <v>54</v>
      </c>
      <c r="C154" s="23">
        <f>'Wybór sądu'!L162</f>
        <v>33</v>
      </c>
      <c r="D154" s="141">
        <f t="shared" si="33"/>
        <v>61.111111111111114</v>
      </c>
      <c r="E154" s="23">
        <f>'Wybór sądu'!I162</f>
        <v>51</v>
      </c>
      <c r="F154" s="23">
        <f>'Wybór sądu'!M162</f>
        <v>34</v>
      </c>
      <c r="G154" s="141">
        <f t="shared" si="34"/>
        <v>66.666666666666671</v>
      </c>
      <c r="H154" s="23">
        <f>'Wybór sądu'!J162</f>
        <v>11</v>
      </c>
      <c r="I154" s="23">
        <f>'Wybór sądu'!N162</f>
        <v>13</v>
      </c>
      <c r="J154" s="141">
        <f t="shared" si="35"/>
        <v>118.18181818181819</v>
      </c>
    </row>
    <row r="155" spans="1:12" x14ac:dyDescent="0.2">
      <c r="A155" s="24" t="s">
        <v>119</v>
      </c>
      <c r="B155" s="23">
        <f>'Wybór sądu'!H163</f>
        <v>2385752</v>
      </c>
      <c r="C155" s="23">
        <f>'Wybór sądu'!L163</f>
        <v>2405301</v>
      </c>
      <c r="D155" s="141">
        <f t="shared" si="33"/>
        <v>100.81940620818928</v>
      </c>
      <c r="E155" s="23">
        <f>'Wybór sądu'!I163</f>
        <v>2348674</v>
      </c>
      <c r="F155" s="23">
        <f>'Wybór sądu'!M163</f>
        <v>2373701</v>
      </c>
      <c r="G155" s="141">
        <f t="shared" si="34"/>
        <v>101.0655799825774</v>
      </c>
      <c r="H155" s="23">
        <f>'Wybór sądu'!J163</f>
        <v>196013</v>
      </c>
      <c r="I155" s="23">
        <f>'Wybór sądu'!N163</f>
        <v>235176</v>
      </c>
      <c r="J155" s="141">
        <f t="shared" si="35"/>
        <v>119.97979725834512</v>
      </c>
    </row>
    <row r="156" spans="1:12" x14ac:dyDescent="0.2">
      <c r="A156" s="24" t="s">
        <v>120</v>
      </c>
      <c r="B156" s="23">
        <f>'Wybór sądu'!H164</f>
        <v>1290</v>
      </c>
      <c r="C156" s="23">
        <f>'Wybór sądu'!L164</f>
        <v>1231</v>
      </c>
      <c r="D156" s="141">
        <f t="shared" si="33"/>
        <v>95.426356589147289</v>
      </c>
      <c r="E156" s="23">
        <f>'Wybór sądu'!I164</f>
        <v>1254</v>
      </c>
      <c r="F156" s="23">
        <f>'Wybór sądu'!M164</f>
        <v>1207</v>
      </c>
      <c r="G156" s="141">
        <f t="shared" si="34"/>
        <v>96.251993620414666</v>
      </c>
      <c r="H156" s="23">
        <f>'Wybór sądu'!J164</f>
        <v>122</v>
      </c>
      <c r="I156" s="23">
        <f>'Wybór sądu'!N164</f>
        <v>110</v>
      </c>
      <c r="J156" s="141">
        <f t="shared" si="35"/>
        <v>90.163934426229503</v>
      </c>
    </row>
    <row r="157" spans="1:12" x14ac:dyDescent="0.2">
      <c r="A157" s="191" t="s">
        <v>112</v>
      </c>
      <c r="B157" s="191"/>
      <c r="C157" s="191"/>
      <c r="D157" s="191"/>
      <c r="E157" s="191"/>
      <c r="F157" s="191"/>
      <c r="G157" s="191"/>
      <c r="H157" s="191"/>
      <c r="I157" s="191"/>
    </row>
    <row r="158" spans="1:12" ht="27.75" customHeight="1" thickBot="1" x14ac:dyDescent="0.25">
      <c r="A158" s="74" t="s">
        <v>121</v>
      </c>
      <c r="B158" s="75">
        <f>'Wybór sądu'!H165</f>
        <v>1048470</v>
      </c>
      <c r="C158" s="75">
        <f>'Wybór sądu'!L165</f>
        <v>1043022</v>
      </c>
      <c r="D158" s="76">
        <f>C158*100/B158</f>
        <v>99.480385704884256</v>
      </c>
      <c r="E158" s="75">
        <f>'Wybór sądu'!I165</f>
        <v>1002657</v>
      </c>
      <c r="F158" s="75">
        <f>'Wybór sądu'!M165</f>
        <v>1023487</v>
      </c>
      <c r="G158" s="76">
        <f>F158*100/E158</f>
        <v>102.07748013528055</v>
      </c>
      <c r="H158" s="75">
        <f>'Wybór sądu'!J165</f>
        <v>207184</v>
      </c>
      <c r="I158" s="75">
        <f>'Wybór sądu'!N165</f>
        <v>209715</v>
      </c>
      <c r="J158" s="76">
        <f>I158*100/H158</f>
        <v>101.22161943007183</v>
      </c>
    </row>
    <row r="159" spans="1:12" ht="13.5" thickTop="1" x14ac:dyDescent="0.2">
      <c r="A159" s="24" t="s">
        <v>122</v>
      </c>
      <c r="B159" s="23">
        <f>'Wybór sądu'!H166</f>
        <v>135093</v>
      </c>
      <c r="C159" s="23">
        <f>'Wybór sądu'!L166</f>
        <v>119755</v>
      </c>
      <c r="D159" s="141">
        <f t="shared" ref="D159:D178" si="36">C159*100/B159</f>
        <v>88.6463399287898</v>
      </c>
      <c r="E159" s="23">
        <f>'Wybór sądu'!I166</f>
        <v>119158</v>
      </c>
      <c r="F159" s="23">
        <f>'Wybór sądu'!M166</f>
        <v>112923</v>
      </c>
      <c r="G159" s="141">
        <f t="shared" ref="G159:G178" si="37">F159*100/E159</f>
        <v>94.767451618858999</v>
      </c>
      <c r="H159" s="23">
        <f>'Wybór sądu'!J166</f>
        <v>70654</v>
      </c>
      <c r="I159" s="23">
        <f>'Wybór sądu'!N166</f>
        <v>70898</v>
      </c>
      <c r="J159" s="141">
        <f t="shared" ref="J159:J178" si="38">I159*100/H159</f>
        <v>100.34534492031591</v>
      </c>
    </row>
    <row r="160" spans="1:12" x14ac:dyDescent="0.2">
      <c r="A160" s="24" t="s">
        <v>123</v>
      </c>
      <c r="B160" s="23">
        <f>'Wybór sądu'!H167</f>
        <v>111816</v>
      </c>
      <c r="C160" s="23">
        <f>'Wybór sądu'!L167</f>
        <v>108402</v>
      </c>
      <c r="D160" s="141">
        <f t="shared" si="36"/>
        <v>96.946769693067182</v>
      </c>
      <c r="E160" s="23">
        <f>'Wybór sądu'!I167</f>
        <v>104343</v>
      </c>
      <c r="F160" s="23">
        <f>'Wybór sądu'!M167</f>
        <v>105915</v>
      </c>
      <c r="G160" s="141">
        <f t="shared" si="37"/>
        <v>101.50656967884764</v>
      </c>
      <c r="H160" s="23">
        <f>'Wybór sądu'!J167</f>
        <v>33170</v>
      </c>
      <c r="I160" s="23">
        <f>'Wybór sądu'!N167</f>
        <v>32897</v>
      </c>
      <c r="J160" s="141">
        <f t="shared" si="38"/>
        <v>99.176967138981013</v>
      </c>
    </row>
    <row r="161" spans="1:10" x14ac:dyDescent="0.2">
      <c r="A161" s="24" t="s">
        <v>124</v>
      </c>
      <c r="B161" s="23">
        <f>'Wybór sądu'!H168</f>
        <v>156960</v>
      </c>
      <c r="C161" s="23">
        <f>'Wybór sądu'!L168</f>
        <v>165113</v>
      </c>
      <c r="D161" s="141">
        <f t="shared" si="36"/>
        <v>105.19431702344546</v>
      </c>
      <c r="E161" s="23">
        <f>'Wybór sądu'!I168</f>
        <v>140673</v>
      </c>
      <c r="F161" s="23">
        <f>'Wybór sądu'!M168</f>
        <v>152563</v>
      </c>
      <c r="G161" s="141">
        <f t="shared" si="37"/>
        <v>108.45222608460756</v>
      </c>
      <c r="H161" s="23">
        <f>'Wybór sądu'!J168</f>
        <v>63583</v>
      </c>
      <c r="I161" s="23">
        <f>'Wybór sądu'!N168</f>
        <v>70713</v>
      </c>
      <c r="J161" s="141">
        <f t="shared" si="38"/>
        <v>111.21368919365239</v>
      </c>
    </row>
    <row r="162" spans="1:10" ht="25.5" x14ac:dyDescent="0.2">
      <c r="A162" s="24" t="s">
        <v>125</v>
      </c>
      <c r="B162" s="23">
        <f>'Wybór sądu'!H169</f>
        <v>59339</v>
      </c>
      <c r="C162" s="23">
        <f>'Wybór sądu'!L169</f>
        <v>116</v>
      </c>
      <c r="D162" s="141">
        <f t="shared" si="36"/>
        <v>0.19548694787576468</v>
      </c>
      <c r="E162" s="23">
        <f>'Wybór sądu'!I169</f>
        <v>57353</v>
      </c>
      <c r="F162" s="23">
        <f>'Wybór sądu'!M169</f>
        <v>17695</v>
      </c>
      <c r="G162" s="141">
        <f t="shared" si="37"/>
        <v>30.852788868934493</v>
      </c>
      <c r="H162" s="23">
        <f>'Wybór sądu'!J169</f>
        <v>17967</v>
      </c>
      <c r="I162" s="23">
        <f>'Wybór sądu'!N169</f>
        <v>0</v>
      </c>
      <c r="J162" s="141">
        <f t="shared" si="38"/>
        <v>0</v>
      </c>
    </row>
    <row r="163" spans="1:10" ht="25.5" x14ac:dyDescent="0.2">
      <c r="A163" s="35" t="s">
        <v>231</v>
      </c>
      <c r="B163" s="33">
        <f>'Wybór sądu'!H170</f>
        <v>25365</v>
      </c>
      <c r="C163" s="33">
        <f>'Wybór sądu'!L170</f>
        <v>47</v>
      </c>
      <c r="D163" s="145">
        <f t="shared" si="36"/>
        <v>0.18529469741770155</v>
      </c>
      <c r="E163" s="33">
        <f>'Wybór sądu'!I170</f>
        <v>24375</v>
      </c>
      <c r="F163" s="33">
        <f>'Wybór sądu'!M170</f>
        <v>7540</v>
      </c>
      <c r="G163" s="145">
        <f t="shared" si="37"/>
        <v>30.933333333333334</v>
      </c>
      <c r="H163" s="33">
        <f>'Wybór sądu'!J170</f>
        <v>7291</v>
      </c>
      <c r="I163" s="33">
        <f>'Wybór sądu'!N170</f>
        <v>0</v>
      </c>
      <c r="J163" s="145">
        <f t="shared" si="38"/>
        <v>0</v>
      </c>
    </row>
    <row r="164" spans="1:10" x14ac:dyDescent="0.2">
      <c r="A164" s="35" t="s">
        <v>232</v>
      </c>
      <c r="B164" s="33">
        <f>'Wybór sądu'!H171</f>
        <v>33974</v>
      </c>
      <c r="C164" s="33">
        <f>'Wybór sądu'!L171</f>
        <v>69</v>
      </c>
      <c r="D164" s="145">
        <f t="shared" si="36"/>
        <v>0.20309648554777182</v>
      </c>
      <c r="E164" s="33">
        <f>'Wybór sądu'!I171</f>
        <v>32978</v>
      </c>
      <c r="F164" s="33">
        <f>'Wybór sądu'!M171</f>
        <v>10155</v>
      </c>
      <c r="G164" s="145">
        <f t="shared" si="37"/>
        <v>30.793256110134028</v>
      </c>
      <c r="H164" s="33">
        <f>'Wybór sądu'!J171</f>
        <v>10676</v>
      </c>
      <c r="I164" s="33">
        <f>'Wybór sądu'!N171</f>
        <v>0</v>
      </c>
      <c r="J164" s="145">
        <f t="shared" si="38"/>
        <v>0</v>
      </c>
    </row>
    <row r="165" spans="1:10" x14ac:dyDescent="0.2">
      <c r="A165" s="25" t="s">
        <v>252</v>
      </c>
      <c r="B165" s="23">
        <f>'Wybór sądu'!H172</f>
        <v>38889</v>
      </c>
      <c r="C165" s="23">
        <f>'Wybór sądu'!L172</f>
        <v>6704</v>
      </c>
      <c r="D165" s="141">
        <f t="shared" si="36"/>
        <v>17.238807889120316</v>
      </c>
      <c r="E165" s="23">
        <f>'Wybór sądu'!I172</f>
        <v>37143</v>
      </c>
      <c r="F165" s="23">
        <f>'Wybór sądu'!M172</f>
        <v>14138</v>
      </c>
      <c r="G165" s="141">
        <f t="shared" si="37"/>
        <v>38.06369975500094</v>
      </c>
      <c r="H165" s="23">
        <f>'Wybór sądu'!J172</f>
        <v>8644</v>
      </c>
      <c r="I165" s="23">
        <f>'Wybór sądu'!N172</f>
        <v>0</v>
      </c>
      <c r="J165" s="141">
        <f t="shared" si="38"/>
        <v>0</v>
      </c>
    </row>
    <row r="166" spans="1:10" ht="25.5" x14ac:dyDescent="0.2">
      <c r="A166" s="35" t="s">
        <v>231</v>
      </c>
      <c r="B166" s="33">
        <f>'Wybór sądu'!H173</f>
        <v>19060</v>
      </c>
      <c r="C166" s="33">
        <f>'Wybór sądu'!L173</f>
        <v>2926</v>
      </c>
      <c r="D166" s="145">
        <f t="shared" si="36"/>
        <v>15.351521511017838</v>
      </c>
      <c r="E166" s="33">
        <f>'Wybór sądu'!I173</f>
        <v>18074</v>
      </c>
      <c r="F166" s="33">
        <f>'Wybór sądu'!M173</f>
        <v>6529</v>
      </c>
      <c r="G166" s="145">
        <f t="shared" si="37"/>
        <v>36.123713621777135</v>
      </c>
      <c r="H166" s="33">
        <f>'Wybór sądu'!J173</f>
        <v>4168</v>
      </c>
      <c r="I166" s="33">
        <f>'Wybór sądu'!N173</f>
        <v>0</v>
      </c>
      <c r="J166" s="145">
        <f t="shared" si="38"/>
        <v>0</v>
      </c>
    </row>
    <row r="167" spans="1:10" x14ac:dyDescent="0.2">
      <c r="A167" s="35" t="s">
        <v>232</v>
      </c>
      <c r="B167" s="33">
        <f>'Wybór sądu'!H174</f>
        <v>19829</v>
      </c>
      <c r="C167" s="33">
        <f>'Wybór sądu'!L174</f>
        <v>3778</v>
      </c>
      <c r="D167" s="145">
        <f t="shared" si="36"/>
        <v>19.052902314791467</v>
      </c>
      <c r="E167" s="33">
        <f>'Wybór sądu'!I174</f>
        <v>19069</v>
      </c>
      <c r="F167" s="33">
        <f>'Wybór sądu'!M174</f>
        <v>7609</v>
      </c>
      <c r="G167" s="145">
        <f t="shared" si="37"/>
        <v>39.902459489223347</v>
      </c>
      <c r="H167" s="33">
        <f>'Wybór sądu'!J174</f>
        <v>4476</v>
      </c>
      <c r="I167" s="33">
        <f>'Wybór sądu'!N174</f>
        <v>0</v>
      </c>
      <c r="J167" s="145">
        <f t="shared" si="38"/>
        <v>0</v>
      </c>
    </row>
    <row r="168" spans="1:10" x14ac:dyDescent="0.2">
      <c r="A168" s="25" t="s">
        <v>126</v>
      </c>
      <c r="B168" s="23">
        <f>'Wybór sądu'!H175</f>
        <v>504</v>
      </c>
      <c r="C168" s="23">
        <f>'Wybór sądu'!L175</f>
        <v>148</v>
      </c>
      <c r="D168" s="141">
        <f t="shared" si="36"/>
        <v>29.365079365079364</v>
      </c>
      <c r="E168" s="23">
        <f>'Wybór sądu'!I175</f>
        <v>487</v>
      </c>
      <c r="F168" s="23">
        <f>'Wybór sądu'!M175</f>
        <v>399</v>
      </c>
      <c r="G168" s="141">
        <f t="shared" si="37"/>
        <v>81.930184804928132</v>
      </c>
      <c r="H168" s="23">
        <f>'Wybór sądu'!J175</f>
        <v>285</v>
      </c>
      <c r="I168" s="23">
        <f>'Wybór sądu'!N175</f>
        <v>0</v>
      </c>
      <c r="J168" s="141">
        <f t="shared" si="38"/>
        <v>0</v>
      </c>
    </row>
    <row r="169" spans="1:10" ht="24" customHeight="1" x14ac:dyDescent="0.2">
      <c r="A169" s="25" t="s">
        <v>233</v>
      </c>
      <c r="B169" s="23">
        <f>'Wybór sądu'!H176</f>
        <v>0</v>
      </c>
      <c r="C169" s="23">
        <f>'Wybór sądu'!L176</f>
        <v>69225</v>
      </c>
      <c r="D169" s="141" t="s">
        <v>228</v>
      </c>
      <c r="E169" s="23">
        <f>'Wybór sądu'!I176</f>
        <v>0</v>
      </c>
      <c r="F169" s="23">
        <f>'Wybór sądu'!M176</f>
        <v>46790</v>
      </c>
      <c r="G169" s="141" t="s">
        <v>228</v>
      </c>
      <c r="H169" s="23">
        <f>'Wybór sądu'!J176</f>
        <v>0</v>
      </c>
      <c r="I169" s="23">
        <f>'Wybór sądu'!N176</f>
        <v>22435</v>
      </c>
      <c r="J169" s="141" t="s">
        <v>228</v>
      </c>
    </row>
    <row r="170" spans="1:10" ht="25.5" x14ac:dyDescent="0.2">
      <c r="A170" s="35" t="s">
        <v>231</v>
      </c>
      <c r="B170" s="33">
        <f>'Wybór sądu'!H177</f>
        <v>0</v>
      </c>
      <c r="C170" s="33">
        <f>'Wybór sądu'!L177</f>
        <v>33932</v>
      </c>
      <c r="D170" s="145" t="s">
        <v>228</v>
      </c>
      <c r="E170" s="33">
        <f>'Wybór sądu'!I177</f>
        <v>0</v>
      </c>
      <c r="F170" s="33">
        <f>'Wybór sądu'!M177</f>
        <v>23705</v>
      </c>
      <c r="G170" s="145" t="s">
        <v>228</v>
      </c>
      <c r="H170" s="33">
        <f>'Wybór sądu'!J177</f>
        <v>0</v>
      </c>
      <c r="I170" s="33">
        <f>'Wybór sądu'!N177</f>
        <v>10227</v>
      </c>
      <c r="J170" s="145" t="s">
        <v>228</v>
      </c>
    </row>
    <row r="171" spans="1:10" x14ac:dyDescent="0.2">
      <c r="A171" s="35" t="s">
        <v>232</v>
      </c>
      <c r="B171" s="33">
        <f>'Wybór sądu'!H178</f>
        <v>0</v>
      </c>
      <c r="C171" s="33">
        <f>'Wybór sądu'!L178</f>
        <v>35293</v>
      </c>
      <c r="D171" s="145" t="s">
        <v>228</v>
      </c>
      <c r="E171" s="33">
        <f>'Wybór sądu'!I178</f>
        <v>0</v>
      </c>
      <c r="F171" s="33">
        <f>'Wybór sądu'!M178</f>
        <v>23085</v>
      </c>
      <c r="G171" s="145" t="s">
        <v>228</v>
      </c>
      <c r="H171" s="33">
        <f>'Wybór sądu'!J178</f>
        <v>0</v>
      </c>
      <c r="I171" s="33">
        <f>'Wybór sądu'!N178</f>
        <v>12208</v>
      </c>
      <c r="J171" s="145" t="s">
        <v>228</v>
      </c>
    </row>
    <row r="172" spans="1:10" x14ac:dyDescent="0.2">
      <c r="A172" s="30" t="s">
        <v>127</v>
      </c>
      <c r="B172" s="23">
        <f>'Wybór sądu'!H179</f>
        <v>0</v>
      </c>
      <c r="C172" s="23">
        <f>'Wybór sądu'!L179</f>
        <v>2</v>
      </c>
      <c r="D172" s="141" t="s">
        <v>228</v>
      </c>
      <c r="E172" s="23">
        <f>'Wybór sądu'!I179</f>
        <v>0</v>
      </c>
      <c r="F172" s="23">
        <f>'Wybór sądu'!M179</f>
        <v>2</v>
      </c>
      <c r="G172" s="141" t="s">
        <v>228</v>
      </c>
      <c r="H172" s="23">
        <f>'Wybór sądu'!J179</f>
        <v>1</v>
      </c>
      <c r="I172" s="23">
        <f>'Wybór sądu'!N179</f>
        <v>0</v>
      </c>
      <c r="J172" s="141">
        <f t="shared" si="38"/>
        <v>0</v>
      </c>
    </row>
    <row r="173" spans="1:10" x14ac:dyDescent="0.2">
      <c r="A173" s="24" t="s">
        <v>128</v>
      </c>
      <c r="B173" s="23">
        <f>'Wybór sądu'!H180</f>
        <v>9415</v>
      </c>
      <c r="C173" s="23">
        <f>'Wybór sądu'!L180</f>
        <v>6398</v>
      </c>
      <c r="D173" s="141">
        <f t="shared" si="36"/>
        <v>67.955390334572485</v>
      </c>
      <c r="E173" s="23">
        <f>'Wybór sądu'!I180</f>
        <v>8498</v>
      </c>
      <c r="F173" s="23">
        <f>'Wybór sądu'!M180</f>
        <v>7052</v>
      </c>
      <c r="G173" s="141">
        <f t="shared" si="37"/>
        <v>82.984231583902101</v>
      </c>
      <c r="H173" s="23">
        <f>'Wybór sądu'!J180</f>
        <v>3246</v>
      </c>
      <c r="I173" s="23">
        <f>'Wybór sądu'!N180</f>
        <v>2127</v>
      </c>
      <c r="J173" s="141">
        <f t="shared" si="38"/>
        <v>65.526802218114597</v>
      </c>
    </row>
    <row r="174" spans="1:10" x14ac:dyDescent="0.2">
      <c r="A174" s="24" t="s">
        <v>129</v>
      </c>
      <c r="B174" s="23">
        <f>'Wybór sądu'!H181</f>
        <v>51534</v>
      </c>
      <c r="C174" s="23">
        <f>'Wybór sądu'!L181</f>
        <v>54371</v>
      </c>
      <c r="D174" s="141">
        <f t="shared" si="36"/>
        <v>105.50510342686381</v>
      </c>
      <c r="E174" s="23">
        <f>'Wybór sądu'!I181</f>
        <v>50900</v>
      </c>
      <c r="F174" s="23">
        <f>'Wybór sądu'!M181</f>
        <v>53945</v>
      </c>
      <c r="G174" s="141">
        <f t="shared" si="37"/>
        <v>105.98231827111984</v>
      </c>
      <c r="H174" s="23">
        <f>'Wybór sądu'!J181</f>
        <v>5276</v>
      </c>
      <c r="I174" s="23">
        <f>'Wybór sądu'!N181</f>
        <v>5927</v>
      </c>
      <c r="J174" s="141">
        <f t="shared" si="38"/>
        <v>112.33889310083397</v>
      </c>
    </row>
    <row r="175" spans="1:10" x14ac:dyDescent="0.2">
      <c r="A175" s="24" t="s">
        <v>130</v>
      </c>
      <c r="B175" s="23">
        <f>'Wybór sądu'!H182</f>
        <v>33733</v>
      </c>
      <c r="C175" s="23">
        <f>'Wybór sądu'!L182</f>
        <v>33351</v>
      </c>
      <c r="D175" s="141">
        <f t="shared" si="36"/>
        <v>98.867577742863077</v>
      </c>
      <c r="E175" s="23">
        <f>'Wybór sądu'!I182</f>
        <v>32914</v>
      </c>
      <c r="F175" s="23">
        <f>'Wybór sądu'!M182</f>
        <v>32629</v>
      </c>
      <c r="G175" s="141">
        <f t="shared" si="37"/>
        <v>99.13410706690162</v>
      </c>
      <c r="H175" s="23">
        <f>'Wybór sądu'!J182</f>
        <v>4354</v>
      </c>
      <c r="I175" s="23">
        <f>'Wybór sądu'!N182</f>
        <v>4713</v>
      </c>
      <c r="J175" s="141">
        <f t="shared" si="38"/>
        <v>108.24529168580615</v>
      </c>
    </row>
    <row r="176" spans="1:10" x14ac:dyDescent="0.2">
      <c r="A176" s="24" t="s">
        <v>131</v>
      </c>
      <c r="B176" s="23">
        <f>'Wybór sądu'!H183</f>
        <v>451183</v>
      </c>
      <c r="C176" s="23">
        <f>'Wybór sądu'!L183</f>
        <v>479428</v>
      </c>
      <c r="D176" s="141">
        <f t="shared" si="36"/>
        <v>106.2602092720692</v>
      </c>
      <c r="E176" s="23">
        <f>'Wybór sądu'!I183</f>
        <v>451183</v>
      </c>
      <c r="F176" s="23">
        <f>'Wybór sądu'!M183</f>
        <v>479428</v>
      </c>
      <c r="G176" s="141">
        <f t="shared" si="37"/>
        <v>106.2602092720692</v>
      </c>
      <c r="H176" s="23">
        <f>'Wybór sądu'!J183</f>
        <v>0</v>
      </c>
      <c r="I176" s="23">
        <f>'Wybór sądu'!N183</f>
        <v>0</v>
      </c>
      <c r="J176" s="146" t="s">
        <v>228</v>
      </c>
    </row>
    <row r="177" spans="1:12" ht="25.5" x14ac:dyDescent="0.2">
      <c r="A177" s="28" t="s">
        <v>132</v>
      </c>
      <c r="B177" s="33">
        <f>'Wybór sądu'!H184</f>
        <v>66832</v>
      </c>
      <c r="C177" s="33">
        <f>'Wybór sądu'!L184</f>
        <v>67781</v>
      </c>
      <c r="D177" s="141">
        <f t="shared" si="36"/>
        <v>101.41997845343548</v>
      </c>
      <c r="E177" s="33">
        <f>'Wybór sądu'!I184</f>
        <v>66832</v>
      </c>
      <c r="F177" s="33">
        <f>'Wybór sądu'!M184</f>
        <v>67781</v>
      </c>
      <c r="G177" s="141">
        <f t="shared" si="37"/>
        <v>101.41997845343548</v>
      </c>
      <c r="H177" s="33">
        <f>'Wybór sądu'!J184</f>
        <v>0</v>
      </c>
      <c r="I177" s="33">
        <f>'Wybór sądu'!N184</f>
        <v>0</v>
      </c>
      <c r="J177" s="147" t="s">
        <v>228</v>
      </c>
    </row>
    <row r="178" spans="1:12" ht="24" x14ac:dyDescent="0.2">
      <c r="A178" s="60" t="s">
        <v>251</v>
      </c>
      <c r="B178" s="23">
        <f>'Wybór sądu'!H185</f>
        <v>4</v>
      </c>
      <c r="C178" s="23">
        <f>'Wybór sądu'!L185</f>
        <v>9</v>
      </c>
      <c r="D178" s="141">
        <f t="shared" si="36"/>
        <v>225</v>
      </c>
      <c r="E178" s="23">
        <f>'Wybór sądu'!I185</f>
        <v>5</v>
      </c>
      <c r="F178" s="23">
        <f>'Wybór sądu'!M185</f>
        <v>8</v>
      </c>
      <c r="G178" s="141">
        <f t="shared" si="37"/>
        <v>160</v>
      </c>
      <c r="H178" s="23">
        <f>'Wybór sądu'!J185</f>
        <v>4</v>
      </c>
      <c r="I178" s="23">
        <f>'Wybór sądu'!N185</f>
        <v>5</v>
      </c>
      <c r="J178" s="141">
        <f t="shared" si="38"/>
        <v>125</v>
      </c>
    </row>
    <row r="179" spans="1:12" x14ac:dyDescent="0.2">
      <c r="A179" s="192" t="s">
        <v>133</v>
      </c>
      <c r="B179" s="192"/>
      <c r="C179" s="192"/>
      <c r="D179" s="192"/>
      <c r="E179" s="192"/>
      <c r="F179" s="192"/>
      <c r="G179" s="192"/>
      <c r="H179" s="192"/>
      <c r="I179" s="192"/>
    </row>
    <row r="180" spans="1:12" ht="27.75" customHeight="1" thickBot="1" x14ac:dyDescent="0.25">
      <c r="A180" s="74" t="s">
        <v>134</v>
      </c>
      <c r="B180" s="75">
        <f>'Wybór sądu'!H186</f>
        <v>77689</v>
      </c>
      <c r="C180" s="75">
        <f>'Wybór sądu'!L186</f>
        <v>85081</v>
      </c>
      <c r="D180" s="76">
        <f t="shared" ref="D180" si="39">C180*100/B180</f>
        <v>109.51486053366628</v>
      </c>
      <c r="E180" s="75">
        <f>'Wybór sądu'!I186</f>
        <v>75573</v>
      </c>
      <c r="F180" s="75">
        <f>'Wybór sądu'!M186</f>
        <v>80662</v>
      </c>
      <c r="G180" s="76">
        <f t="shared" ref="G180" si="40">F180*100/E180</f>
        <v>106.73388644092466</v>
      </c>
      <c r="H180" s="75">
        <f>'Wybór sądu'!J186</f>
        <v>41074</v>
      </c>
      <c r="I180" s="75">
        <f>'Wybór sądu'!N186</f>
        <v>43689</v>
      </c>
      <c r="J180" s="76">
        <f t="shared" ref="J180" si="41">I180*100/H180</f>
        <v>106.36655791985197</v>
      </c>
    </row>
    <row r="181" spans="1:12" ht="13.5" thickTop="1" x14ac:dyDescent="0.2">
      <c r="A181" s="24" t="s">
        <v>135</v>
      </c>
      <c r="B181" s="23">
        <f>'Wybór sądu'!H187</f>
        <v>56408</v>
      </c>
      <c r="C181" s="23">
        <f>'Wybór sądu'!L187</f>
        <v>61669</v>
      </c>
      <c r="D181" s="141">
        <f t="shared" ref="D181:D197" si="42">C181*100/B181</f>
        <v>109.32669124946815</v>
      </c>
      <c r="E181" s="23">
        <f>'Wybór sądu'!I187</f>
        <v>53829</v>
      </c>
      <c r="F181" s="23">
        <f>'Wybór sądu'!M187</f>
        <v>57229</v>
      </c>
      <c r="G181" s="141">
        <f t="shared" ref="G181:G197" si="43">F181*100/E181</f>
        <v>106.31629790633302</v>
      </c>
      <c r="H181" s="23">
        <f>'Wybór sądu'!J187</f>
        <v>38247</v>
      </c>
      <c r="I181" s="23">
        <f>'Wybór sądu'!N187</f>
        <v>40327</v>
      </c>
      <c r="J181" s="141">
        <f t="shared" ref="J181:J197" si="44">I181*100/H181</f>
        <v>105.43833503281303</v>
      </c>
    </row>
    <row r="182" spans="1:12" x14ac:dyDescent="0.2">
      <c r="A182" s="24" t="s">
        <v>136</v>
      </c>
      <c r="B182" s="23">
        <f>'Wybór sądu'!H188</f>
        <v>12775</v>
      </c>
      <c r="C182" s="23">
        <f>'Wybór sądu'!L188</f>
        <v>10285</v>
      </c>
      <c r="D182" s="141">
        <f t="shared" si="42"/>
        <v>80.50880626223092</v>
      </c>
      <c r="E182" s="23">
        <f>'Wybór sądu'!I188</f>
        <v>14090</v>
      </c>
      <c r="F182" s="23">
        <f>'Wybór sądu'!M188</f>
        <v>10363</v>
      </c>
      <c r="G182" s="141">
        <f t="shared" si="43"/>
        <v>73.548616039744502</v>
      </c>
      <c r="H182" s="23">
        <f>'Wybór sądu'!J188</f>
        <v>1015</v>
      </c>
      <c r="I182" s="23">
        <f>'Wybór sądu'!N188</f>
        <v>835</v>
      </c>
      <c r="J182" s="141">
        <f t="shared" si="44"/>
        <v>82.266009852216754</v>
      </c>
    </row>
    <row r="183" spans="1:12" ht="24.75" customHeight="1" x14ac:dyDescent="0.2">
      <c r="A183" s="28" t="s">
        <v>116</v>
      </c>
      <c r="B183" s="33">
        <f>'Wybór sądu'!H189</f>
        <v>245</v>
      </c>
      <c r="C183" s="33">
        <f>'Wybór sądu'!L189</f>
        <v>170</v>
      </c>
      <c r="D183" s="145">
        <f t="shared" si="42"/>
        <v>69.387755102040813</v>
      </c>
      <c r="E183" s="33">
        <f>'Wybór sądu'!I189</f>
        <v>168</v>
      </c>
      <c r="F183" s="33">
        <f>'Wybór sądu'!M189</f>
        <v>221</v>
      </c>
      <c r="G183" s="145">
        <f t="shared" si="43"/>
        <v>131.54761904761904</v>
      </c>
      <c r="H183" s="33">
        <f>'Wybór sądu'!J189</f>
        <v>83</v>
      </c>
      <c r="I183" s="33">
        <f>'Wybór sądu'!N189</f>
        <v>21</v>
      </c>
      <c r="J183" s="145">
        <f t="shared" si="44"/>
        <v>25.301204819277107</v>
      </c>
    </row>
    <row r="184" spans="1:12" x14ac:dyDescent="0.2">
      <c r="A184" s="24" t="s">
        <v>81</v>
      </c>
      <c r="B184" s="23">
        <f>'Wybór sądu'!H190</f>
        <v>8502</v>
      </c>
      <c r="C184" s="23">
        <f>'Wybór sądu'!L190</f>
        <v>13125</v>
      </c>
      <c r="D184" s="145">
        <f t="shared" si="42"/>
        <v>154.37544107268877</v>
      </c>
      <c r="E184" s="23">
        <f>'Wybór sądu'!I190</f>
        <v>7652</v>
      </c>
      <c r="F184" s="23">
        <f>'Wybór sądu'!M190</f>
        <v>13068</v>
      </c>
      <c r="G184" s="145">
        <f t="shared" si="43"/>
        <v>170.77888133821224</v>
      </c>
      <c r="H184" s="23">
        <f>'Wybór sądu'!J190</f>
        <v>1810</v>
      </c>
      <c r="I184" s="23">
        <f>'Wybór sądu'!N190</f>
        <v>2527</v>
      </c>
      <c r="J184" s="145">
        <f t="shared" si="44"/>
        <v>139.61325966850828</v>
      </c>
    </row>
    <row r="185" spans="1:12" ht="24" x14ac:dyDescent="0.2">
      <c r="A185" s="34" t="s">
        <v>253</v>
      </c>
      <c r="B185" s="23">
        <f>'Wybór sądu'!H191</f>
        <v>4</v>
      </c>
      <c r="C185" s="23">
        <f>'Wybór sądu'!L191</f>
        <v>2</v>
      </c>
      <c r="D185" s="141">
        <f t="shared" si="42"/>
        <v>50</v>
      </c>
      <c r="E185" s="23">
        <f>'Wybór sądu'!I191</f>
        <v>2</v>
      </c>
      <c r="F185" s="23">
        <f>'Wybór sądu'!M191</f>
        <v>2</v>
      </c>
      <c r="G185" s="141">
        <f t="shared" si="43"/>
        <v>100</v>
      </c>
      <c r="H185" s="23">
        <f>'Wybór sądu'!J191</f>
        <v>2</v>
      </c>
      <c r="I185" s="23">
        <f>'Wybór sądu'!N191</f>
        <v>0</v>
      </c>
      <c r="J185" s="141">
        <f t="shared" si="44"/>
        <v>0</v>
      </c>
    </row>
    <row r="186" spans="1:12" ht="28.5" customHeight="1" thickBot="1" x14ac:dyDescent="0.25">
      <c r="A186" s="74" t="s">
        <v>40</v>
      </c>
      <c r="B186" s="75">
        <f>'Wybór sądu'!H192</f>
        <v>26244</v>
      </c>
      <c r="C186" s="75">
        <f>'Wybór sądu'!L192</f>
        <v>28397</v>
      </c>
      <c r="D186" s="76">
        <f t="shared" si="42"/>
        <v>108.20377991159884</v>
      </c>
      <c r="E186" s="75">
        <f>'Wybór sądu'!I192</f>
        <v>21402</v>
      </c>
      <c r="F186" s="75">
        <f>'Wybór sądu'!M192</f>
        <v>24760</v>
      </c>
      <c r="G186" s="76">
        <f t="shared" si="43"/>
        <v>115.69012241846556</v>
      </c>
      <c r="H186" s="75">
        <f>'Wybór sądu'!J192</f>
        <v>19321</v>
      </c>
      <c r="I186" s="75">
        <f>'Wybór sądu'!N192</f>
        <v>23297</v>
      </c>
      <c r="J186" s="76">
        <f t="shared" si="44"/>
        <v>120.57864499767093</v>
      </c>
    </row>
    <row r="187" spans="1:12" ht="13.5" thickTop="1" x14ac:dyDescent="0.2">
      <c r="A187" s="24" t="s">
        <v>86</v>
      </c>
      <c r="B187" s="23">
        <f>'Wybór sądu'!H193</f>
        <v>24379</v>
      </c>
      <c r="C187" s="23">
        <f>'Wybór sądu'!L193</f>
        <v>26568</v>
      </c>
      <c r="D187" s="141">
        <f t="shared" si="42"/>
        <v>108.97903933713442</v>
      </c>
      <c r="E187" s="23">
        <f>'Wybór sądu'!I193</f>
        <v>19866</v>
      </c>
      <c r="F187" s="23">
        <f>'Wybór sądu'!M193</f>
        <v>23015</v>
      </c>
      <c r="G187" s="141">
        <f t="shared" si="43"/>
        <v>115.85120306050538</v>
      </c>
      <c r="H187" s="23">
        <f>'Wybór sądu'!J193</f>
        <v>18708</v>
      </c>
      <c r="I187" s="23">
        <f>'Wybór sądu'!N193</f>
        <v>22723</v>
      </c>
      <c r="J187" s="141">
        <f t="shared" si="44"/>
        <v>121.46140688475519</v>
      </c>
    </row>
    <row r="188" spans="1:12" x14ac:dyDescent="0.2">
      <c r="A188" s="24" t="s">
        <v>138</v>
      </c>
      <c r="B188" s="23">
        <f>'Wybór sądu'!H194</f>
        <v>1865</v>
      </c>
      <c r="C188" s="23">
        <f>'Wybór sądu'!L194</f>
        <v>1828</v>
      </c>
      <c r="D188" s="141">
        <f t="shared" si="42"/>
        <v>98.016085790884716</v>
      </c>
      <c r="E188" s="23">
        <f>'Wybór sądu'!I194</f>
        <v>1536</v>
      </c>
      <c r="F188" s="23">
        <f>'Wybór sądu'!M194</f>
        <v>1744</v>
      </c>
      <c r="G188" s="141">
        <f t="shared" si="43"/>
        <v>113.54166666666667</v>
      </c>
      <c r="H188" s="23">
        <f>'Wybór sądu'!J194</f>
        <v>613</v>
      </c>
      <c r="I188" s="23">
        <f>'Wybór sądu'!N194</f>
        <v>574</v>
      </c>
      <c r="J188" s="141">
        <f t="shared" si="44"/>
        <v>93.637846655791193</v>
      </c>
    </row>
    <row r="189" spans="1:12" s="118" customFormat="1" ht="24" x14ac:dyDescent="0.2">
      <c r="A189" s="34" t="s">
        <v>254</v>
      </c>
      <c r="B189" s="23">
        <f>'Wybór sądu'!H195</f>
        <v>0</v>
      </c>
      <c r="C189" s="23">
        <f>'Wybór sądu'!L195</f>
        <v>1</v>
      </c>
      <c r="D189" s="141" t="s">
        <v>228</v>
      </c>
      <c r="E189" s="23">
        <f>'Wybór sądu'!I195</f>
        <v>0</v>
      </c>
      <c r="F189" s="23">
        <f>'Wybór sądu'!M195</f>
        <v>1</v>
      </c>
      <c r="G189" s="141" t="s">
        <v>228</v>
      </c>
      <c r="H189" s="23">
        <f>'Wybór sądu'!J195</f>
        <v>0</v>
      </c>
      <c r="I189" s="23">
        <f>'Wybór sądu'!N195</f>
        <v>0</v>
      </c>
      <c r="J189" s="141" t="s">
        <v>228</v>
      </c>
    </row>
    <row r="190" spans="1:12" ht="28.5" customHeight="1" thickBot="1" x14ac:dyDescent="0.25">
      <c r="A190" s="74" t="s">
        <v>255</v>
      </c>
      <c r="B190" s="75">
        <f>'Wybór sądu'!H196</f>
        <v>1155617</v>
      </c>
      <c r="C190" s="75">
        <f>'Wybór sądu'!L196</f>
        <v>1156320</v>
      </c>
      <c r="D190" s="76">
        <f t="shared" si="42"/>
        <v>100.06083330376759</v>
      </c>
      <c r="E190" s="75">
        <f>'Wybór sądu'!I196</f>
        <v>1093175</v>
      </c>
      <c r="F190" s="75">
        <f>'Wybór sądu'!M196</f>
        <v>1132921</v>
      </c>
      <c r="G190" s="76">
        <f t="shared" si="43"/>
        <v>103.6358314085119</v>
      </c>
      <c r="H190" s="75">
        <f>'Wybór sądu'!J196</f>
        <v>215832</v>
      </c>
      <c r="I190" s="75">
        <f>'Wybór sądu'!N196</f>
        <v>209019</v>
      </c>
      <c r="J190" s="76">
        <f t="shared" si="44"/>
        <v>96.843378183031248</v>
      </c>
      <c r="L190" s="162"/>
    </row>
    <row r="191" spans="1:12" ht="13.5" thickTop="1" x14ac:dyDescent="0.2">
      <c r="A191" s="25" t="s">
        <v>139</v>
      </c>
      <c r="B191" s="23">
        <f>'Wybór sądu'!H197</f>
        <v>78774</v>
      </c>
      <c r="C191" s="23">
        <f>'Wybór sądu'!L197</f>
        <v>81441</v>
      </c>
      <c r="D191" s="141">
        <f t="shared" si="42"/>
        <v>103.3856348541397</v>
      </c>
      <c r="E191" s="23">
        <f>'Wybór sądu'!I197</f>
        <v>65318</v>
      </c>
      <c r="F191" s="23">
        <f>'Wybór sądu'!M197</f>
        <v>68658</v>
      </c>
      <c r="G191" s="141">
        <f t="shared" si="43"/>
        <v>105.11344499219204</v>
      </c>
      <c r="H191" s="23">
        <f>'Wybór sądu'!J197</f>
        <v>60054</v>
      </c>
      <c r="I191" s="23">
        <f>'Wybór sądu'!N197</f>
        <v>73721</v>
      </c>
      <c r="J191" s="141">
        <f t="shared" si="44"/>
        <v>122.75785126719286</v>
      </c>
    </row>
    <row r="192" spans="1:12" x14ac:dyDescent="0.2">
      <c r="A192" s="24" t="s">
        <v>140</v>
      </c>
      <c r="B192" s="23">
        <f>'Wybór sądu'!H198</f>
        <v>207</v>
      </c>
      <c r="C192" s="23">
        <f>'Wybór sądu'!L198</f>
        <v>257</v>
      </c>
      <c r="D192" s="141">
        <f t="shared" si="42"/>
        <v>124.15458937198068</v>
      </c>
      <c r="E192" s="23">
        <f>'Wybór sądu'!I198</f>
        <v>179</v>
      </c>
      <c r="F192" s="23">
        <f>'Wybór sądu'!M198</f>
        <v>188</v>
      </c>
      <c r="G192" s="141">
        <f t="shared" si="43"/>
        <v>105.02793296089385</v>
      </c>
      <c r="H192" s="23">
        <f>'Wybór sądu'!J198</f>
        <v>149</v>
      </c>
      <c r="I192" s="23">
        <f>'Wybór sądu'!N198</f>
        <v>228</v>
      </c>
      <c r="J192" s="141">
        <f t="shared" si="44"/>
        <v>153.02013422818791</v>
      </c>
    </row>
    <row r="193" spans="1:10" x14ac:dyDescent="0.2">
      <c r="A193" s="24" t="s">
        <v>141</v>
      </c>
      <c r="B193" s="23">
        <f>'Wybór sądu'!H199</f>
        <v>467961</v>
      </c>
      <c r="C193" s="23">
        <f>'Wybór sądu'!L199</f>
        <v>453888</v>
      </c>
      <c r="D193" s="141">
        <f t="shared" si="42"/>
        <v>96.992698109457834</v>
      </c>
      <c r="E193" s="23">
        <f>'Wybór sądu'!I199</f>
        <v>458727</v>
      </c>
      <c r="F193" s="23">
        <f>'Wybór sądu'!M199</f>
        <v>477400</v>
      </c>
      <c r="G193" s="141">
        <f t="shared" si="43"/>
        <v>104.07061280456568</v>
      </c>
      <c r="H193" s="23">
        <f>'Wybór sądu'!J199</f>
        <v>78085</v>
      </c>
      <c r="I193" s="23">
        <f>'Wybór sądu'!N199</f>
        <v>49057</v>
      </c>
      <c r="J193" s="141">
        <f t="shared" si="44"/>
        <v>62.82512646474995</v>
      </c>
    </row>
    <row r="194" spans="1:10" ht="25.5" x14ac:dyDescent="0.2">
      <c r="A194" s="28" t="s">
        <v>116</v>
      </c>
      <c r="B194" s="33">
        <f>'Wybór sądu'!H200</f>
        <v>244238</v>
      </c>
      <c r="C194" s="33">
        <f>'Wybór sądu'!L200</f>
        <v>237485</v>
      </c>
      <c r="D194" s="145">
        <f t="shared" si="42"/>
        <v>97.235073985211145</v>
      </c>
      <c r="E194" s="33">
        <f>'Wybór sądu'!I200</f>
        <v>201579</v>
      </c>
      <c r="F194" s="33">
        <f>'Wybór sądu'!M200</f>
        <v>263601</v>
      </c>
      <c r="G194" s="145">
        <f t="shared" si="43"/>
        <v>130.76808596133526</v>
      </c>
      <c r="H194" s="33">
        <f>'Wybór sądu'!J200</f>
        <v>49501</v>
      </c>
      <c r="I194" s="33">
        <f>'Wybór sądu'!N200</f>
        <v>19151</v>
      </c>
      <c r="J194" s="145">
        <f t="shared" si="44"/>
        <v>38.688107310963417</v>
      </c>
    </row>
    <row r="195" spans="1:10" x14ac:dyDescent="0.2">
      <c r="A195" s="24" t="s">
        <v>142</v>
      </c>
      <c r="B195" s="23">
        <f>'Wybór sądu'!H201</f>
        <v>35682</v>
      </c>
      <c r="C195" s="23">
        <f>'Wybór sądu'!L201</f>
        <v>34505</v>
      </c>
      <c r="D195" s="141">
        <f t="shared" si="42"/>
        <v>96.701418081946073</v>
      </c>
      <c r="E195" s="23">
        <f>'Wybór sądu'!I201</f>
        <v>29263</v>
      </c>
      <c r="F195" s="23">
        <f>'Wybór sądu'!M201</f>
        <v>33573</v>
      </c>
      <c r="G195" s="141">
        <f t="shared" si="43"/>
        <v>114.72849673649318</v>
      </c>
      <c r="H195" s="23">
        <f>'Wybór sądu'!J201</f>
        <v>10901</v>
      </c>
      <c r="I195" s="23">
        <f>'Wybór sądu'!N201</f>
        <v>7276</v>
      </c>
      <c r="J195" s="141">
        <f t="shared" si="44"/>
        <v>66.746170076139805</v>
      </c>
    </row>
    <row r="196" spans="1:10" x14ac:dyDescent="0.2">
      <c r="A196" s="24" t="s">
        <v>143</v>
      </c>
      <c r="B196" s="23">
        <f>'Wybór sądu'!H202</f>
        <v>3161</v>
      </c>
      <c r="C196" s="23">
        <f>'Wybór sądu'!L202</f>
        <v>3857</v>
      </c>
      <c r="D196" s="141">
        <f t="shared" si="42"/>
        <v>122.01834862385321</v>
      </c>
      <c r="E196" s="23">
        <f>'Wybór sądu'!I202</f>
        <v>2702</v>
      </c>
      <c r="F196" s="23">
        <f>'Wybór sądu'!M202</f>
        <v>3346</v>
      </c>
      <c r="G196" s="141">
        <f t="shared" si="43"/>
        <v>123.83419689119171</v>
      </c>
      <c r="H196" s="23">
        <f>'Wybór sądu'!J202</f>
        <v>1356</v>
      </c>
      <c r="I196" s="23">
        <f>'Wybór sądu'!N202</f>
        <v>1862</v>
      </c>
      <c r="J196" s="141">
        <f t="shared" si="44"/>
        <v>137.31563421828909</v>
      </c>
    </row>
    <row r="197" spans="1:10" ht="25.5" x14ac:dyDescent="0.2">
      <c r="A197" s="24" t="s">
        <v>144</v>
      </c>
      <c r="B197" s="23">
        <f>'Wybór sądu'!H203</f>
        <v>8499</v>
      </c>
      <c r="C197" s="23">
        <f>'Wybór sądu'!L203</f>
        <v>8270</v>
      </c>
      <c r="D197" s="141">
        <f t="shared" si="42"/>
        <v>97.305565360630666</v>
      </c>
      <c r="E197" s="23">
        <f>'Wybór sądu'!I203</f>
        <v>7625</v>
      </c>
      <c r="F197" s="23">
        <f>'Wybór sądu'!M203</f>
        <v>8292</v>
      </c>
      <c r="G197" s="141">
        <f t="shared" si="43"/>
        <v>108.74754098360656</v>
      </c>
      <c r="H197" s="23">
        <f>'Wybór sądu'!J203</f>
        <v>5912</v>
      </c>
      <c r="I197" s="23">
        <f>'Wybór sądu'!N203</f>
        <v>6160</v>
      </c>
      <c r="J197" s="141">
        <f t="shared" si="44"/>
        <v>104.19485791610285</v>
      </c>
    </row>
    <row r="198" spans="1:10" ht="12" customHeight="1" x14ac:dyDescent="0.2">
      <c r="A198" s="35" t="s">
        <v>20</v>
      </c>
    </row>
    <row r="199" spans="1:10" ht="13.5" customHeight="1" x14ac:dyDescent="0.2">
      <c r="A199" s="28" t="s">
        <v>145</v>
      </c>
      <c r="B199" s="23">
        <f>'Wybór sądu'!H204</f>
        <v>3613</v>
      </c>
      <c r="C199" s="23">
        <f>'Wybór sądu'!L204</f>
        <v>3406</v>
      </c>
      <c r="D199" s="141">
        <f t="shared" ref="D199:D204" si="45">C199*100/B199</f>
        <v>94.27068917796845</v>
      </c>
      <c r="E199" s="23">
        <f>'Wybór sądu'!I204</f>
        <v>3432</v>
      </c>
      <c r="F199" s="23">
        <f>'Wybór sądu'!M204</f>
        <v>3382</v>
      </c>
      <c r="G199" s="141">
        <f t="shared" ref="G199:G204" si="46">F199*100/E199</f>
        <v>98.543123543123542</v>
      </c>
      <c r="H199" s="23">
        <f>'Wybór sądu'!J204</f>
        <v>1175</v>
      </c>
      <c r="I199" s="23">
        <f>'Wybór sądu'!N204</f>
        <v>1190</v>
      </c>
      <c r="J199" s="141">
        <f t="shared" ref="J199:J204" si="47">I199*100/H199</f>
        <v>101.27659574468085</v>
      </c>
    </row>
    <row r="200" spans="1:10" x14ac:dyDescent="0.2">
      <c r="A200" s="28" t="s">
        <v>146</v>
      </c>
      <c r="B200" s="23">
        <f>'Wybór sądu'!H205</f>
        <v>748</v>
      </c>
      <c r="C200" s="23">
        <f>'Wybór sądu'!L205</f>
        <v>697</v>
      </c>
      <c r="D200" s="141">
        <f t="shared" si="45"/>
        <v>93.181818181818187</v>
      </c>
      <c r="E200" s="23">
        <f>'Wybór sądu'!I205</f>
        <v>478</v>
      </c>
      <c r="F200" s="23">
        <f>'Wybór sądu'!M205</f>
        <v>488</v>
      </c>
      <c r="G200" s="141">
        <f t="shared" si="46"/>
        <v>102.09205020920503</v>
      </c>
      <c r="H200" s="23">
        <f>'Wybór sądu'!J205</f>
        <v>2580</v>
      </c>
      <c r="I200" s="23">
        <f>'Wybór sądu'!N205</f>
        <v>2846</v>
      </c>
      <c r="J200" s="141">
        <f t="shared" si="47"/>
        <v>110.31007751937985</v>
      </c>
    </row>
    <row r="201" spans="1:10" x14ac:dyDescent="0.2">
      <c r="A201" s="28" t="s">
        <v>147</v>
      </c>
      <c r="B201" s="23">
        <f>'Wybór sądu'!H206</f>
        <v>20</v>
      </c>
      <c r="C201" s="23">
        <f>'Wybór sądu'!L206</f>
        <v>11</v>
      </c>
      <c r="D201" s="141">
        <f t="shared" si="45"/>
        <v>55</v>
      </c>
      <c r="E201" s="23">
        <f>'Wybór sądu'!I206</f>
        <v>24</v>
      </c>
      <c r="F201" s="23">
        <f>'Wybór sądu'!M206</f>
        <v>12</v>
      </c>
      <c r="G201" s="141">
        <f t="shared" si="46"/>
        <v>50</v>
      </c>
      <c r="H201" s="23">
        <f>'Wybór sądu'!J206</f>
        <v>4</v>
      </c>
      <c r="I201" s="23">
        <f>'Wybór sądu'!N206</f>
        <v>1</v>
      </c>
      <c r="J201" s="141">
        <f t="shared" si="47"/>
        <v>25</v>
      </c>
    </row>
    <row r="202" spans="1:10" x14ac:dyDescent="0.2">
      <c r="A202" s="28" t="s">
        <v>256</v>
      </c>
      <c r="B202" s="23">
        <f>'Wybór sądu'!H207</f>
        <v>1201</v>
      </c>
      <c r="C202" s="23">
        <f>'Wybór sądu'!L207</f>
        <v>1350</v>
      </c>
      <c r="D202" s="141">
        <f t="shared" si="45"/>
        <v>112.40632805995004</v>
      </c>
      <c r="E202" s="23">
        <f>'Wybór sądu'!I207</f>
        <v>1007</v>
      </c>
      <c r="F202" s="23">
        <f>'Wybór sądu'!M207</f>
        <v>1175</v>
      </c>
      <c r="G202" s="141">
        <f t="shared" si="46"/>
        <v>116.6832174776564</v>
      </c>
      <c r="H202" s="23">
        <f>'Wybór sądu'!J207</f>
        <v>793</v>
      </c>
      <c r="I202" s="23">
        <f>'Wybór sądu'!N207</f>
        <v>960</v>
      </c>
      <c r="J202" s="141">
        <f t="shared" si="47"/>
        <v>121.05926860025221</v>
      </c>
    </row>
    <row r="203" spans="1:10" ht="24.75" customHeight="1" x14ac:dyDescent="0.2">
      <c r="A203" s="28" t="s">
        <v>148</v>
      </c>
      <c r="B203" s="23">
        <f>'Wybór sądu'!H208</f>
        <v>509</v>
      </c>
      <c r="C203" s="23">
        <f>'Wybór sądu'!L208</f>
        <v>511</v>
      </c>
      <c r="D203" s="141">
        <f t="shared" si="45"/>
        <v>100.39292730844794</v>
      </c>
      <c r="E203" s="23">
        <f>'Wybór sądu'!I208</f>
        <v>456</v>
      </c>
      <c r="F203" s="23">
        <f>'Wybór sądu'!M208</f>
        <v>514</v>
      </c>
      <c r="G203" s="141">
        <f t="shared" si="46"/>
        <v>112.71929824561404</v>
      </c>
      <c r="H203" s="23">
        <f>'Wybór sądu'!J208</f>
        <v>120</v>
      </c>
      <c r="I203" s="23">
        <f>'Wybór sądu'!N208</f>
        <v>71</v>
      </c>
      <c r="J203" s="141">
        <f t="shared" si="47"/>
        <v>59.166666666666664</v>
      </c>
    </row>
    <row r="204" spans="1:10" ht="24" customHeight="1" x14ac:dyDescent="0.2">
      <c r="A204" s="28" t="s">
        <v>149</v>
      </c>
      <c r="B204" s="23">
        <f>'Wybór sądu'!H209</f>
        <v>81</v>
      </c>
      <c r="C204" s="23">
        <f>'Wybór sądu'!L209</f>
        <v>105</v>
      </c>
      <c r="D204" s="141">
        <f t="shared" si="45"/>
        <v>129.62962962962962</v>
      </c>
      <c r="E204" s="23">
        <f>'Wybór sądu'!I209</f>
        <v>75</v>
      </c>
      <c r="F204" s="23">
        <f>'Wybór sądu'!M209</f>
        <v>103</v>
      </c>
      <c r="G204" s="141">
        <f t="shared" si="46"/>
        <v>137.33333333333334</v>
      </c>
      <c r="H204" s="23">
        <f>'Wybór sądu'!J209</f>
        <v>31</v>
      </c>
      <c r="I204" s="23">
        <f>'Wybór sądu'!N209</f>
        <v>32</v>
      </c>
      <c r="J204" s="141">
        <f t="shared" si="47"/>
        <v>103.2258064516129</v>
      </c>
    </row>
    <row r="205" spans="1:10" x14ac:dyDescent="0.2">
      <c r="A205" s="192" t="s">
        <v>151</v>
      </c>
      <c r="B205" s="192"/>
      <c r="C205" s="192"/>
      <c r="D205" s="192"/>
      <c r="E205" s="192"/>
      <c r="F205" s="192"/>
      <c r="G205" s="192"/>
      <c r="H205" s="192"/>
      <c r="I205" s="192"/>
    </row>
    <row r="206" spans="1:10" ht="24.75" customHeight="1" x14ac:dyDescent="0.2">
      <c r="A206" s="28" t="s">
        <v>150</v>
      </c>
      <c r="B206" s="23">
        <f>'Wybór sądu'!H210</f>
        <v>871</v>
      </c>
      <c r="C206" s="23">
        <f>'Wybór sądu'!L210</f>
        <v>847</v>
      </c>
      <c r="D206" s="141">
        <f>C206*100/B206</f>
        <v>97.244546498277842</v>
      </c>
      <c r="E206" s="23">
        <f>'Wybór sądu'!I210</f>
        <v>620</v>
      </c>
      <c r="F206" s="23">
        <f>'Wybór sądu'!M210</f>
        <v>1170</v>
      </c>
      <c r="G206" s="141">
        <f>F206*100/E206</f>
        <v>188.70967741935485</v>
      </c>
      <c r="H206" s="23">
        <f>'Wybór sądu'!J210</f>
        <v>484</v>
      </c>
      <c r="I206" s="23">
        <f>'Wybór sądu'!N210</f>
        <v>262</v>
      </c>
      <c r="J206" s="141">
        <f>I206*100/H206</f>
        <v>54.132231404958681</v>
      </c>
    </row>
    <row r="207" spans="1:10" ht="25.5" x14ac:dyDescent="0.2">
      <c r="A207" s="28" t="s">
        <v>152</v>
      </c>
      <c r="B207" s="23">
        <f>'Wybór sądu'!H211</f>
        <v>1454</v>
      </c>
      <c r="C207" s="23">
        <f>'Wybór sądu'!L211</f>
        <v>1340</v>
      </c>
      <c r="D207" s="141">
        <f t="shared" ref="D207:D212" si="48">C207*100/B207</f>
        <v>92.159559834938108</v>
      </c>
      <c r="E207" s="23">
        <f>'Wybór sądu'!I211</f>
        <v>1507</v>
      </c>
      <c r="F207" s="23">
        <f>'Wybór sądu'!M211</f>
        <v>1434</v>
      </c>
      <c r="G207" s="141">
        <f t="shared" ref="G207:G212" si="49">F207*100/E207</f>
        <v>95.155938951559392</v>
      </c>
      <c r="H207" s="23">
        <f>'Wybór sądu'!J211</f>
        <v>614</v>
      </c>
      <c r="I207" s="23">
        <f>'Wybór sądu'!N211</f>
        <v>709</v>
      </c>
      <c r="J207" s="141">
        <f t="shared" ref="J207:J212" si="50">I207*100/H207</f>
        <v>115.47231270358306</v>
      </c>
    </row>
    <row r="208" spans="1:10" x14ac:dyDescent="0.2">
      <c r="A208" s="28" t="s">
        <v>153</v>
      </c>
      <c r="B208" s="23">
        <f>'Wybór sądu'!H212</f>
        <v>2</v>
      </c>
      <c r="C208" s="23">
        <f>'Wybór sądu'!L212</f>
        <v>3</v>
      </c>
      <c r="D208" s="141">
        <f t="shared" si="48"/>
        <v>150</v>
      </c>
      <c r="E208" s="23">
        <f>'Wybór sądu'!I212</f>
        <v>26</v>
      </c>
      <c r="F208" s="23">
        <f>'Wybór sądu'!M212</f>
        <v>14</v>
      </c>
      <c r="G208" s="141">
        <f t="shared" si="49"/>
        <v>53.846153846153847</v>
      </c>
      <c r="H208" s="23">
        <f>'Wybór sądu'!J212</f>
        <v>111</v>
      </c>
      <c r="I208" s="23">
        <f>'Wybór sądu'!N212</f>
        <v>89</v>
      </c>
      <c r="J208" s="141">
        <f t="shared" si="50"/>
        <v>80.180180180180187</v>
      </c>
    </row>
    <row r="209" spans="1:10" ht="24" x14ac:dyDescent="0.2">
      <c r="A209" s="34" t="s">
        <v>73</v>
      </c>
      <c r="B209" s="23">
        <f>'Wybór sądu'!H213</f>
        <v>3</v>
      </c>
      <c r="C209" s="23">
        <f>'Wybór sądu'!L213</f>
        <v>2</v>
      </c>
      <c r="D209" s="141">
        <f t="shared" si="48"/>
        <v>66.666666666666671</v>
      </c>
      <c r="E209" s="23">
        <f>'Wybór sądu'!I213</f>
        <v>30</v>
      </c>
      <c r="F209" s="23">
        <f>'Wybór sądu'!M213</f>
        <v>3</v>
      </c>
      <c r="G209" s="141">
        <f t="shared" si="49"/>
        <v>10</v>
      </c>
      <c r="H209" s="23">
        <f>'Wybór sądu'!J213</f>
        <v>1</v>
      </c>
      <c r="I209" s="23">
        <f>'Wybór sądu'!N213</f>
        <v>1</v>
      </c>
      <c r="J209" s="141">
        <f t="shared" si="50"/>
        <v>100</v>
      </c>
    </row>
    <row r="210" spans="1:10" ht="25.5" x14ac:dyDescent="0.2">
      <c r="A210" s="24" t="s">
        <v>154</v>
      </c>
      <c r="B210" s="23">
        <f>'Wybór sądu'!H214</f>
        <v>561330</v>
      </c>
      <c r="C210" s="23">
        <f>'Wybór sądu'!L214</f>
        <v>574100</v>
      </c>
      <c r="D210" s="141">
        <f t="shared" si="48"/>
        <v>102.27495412680598</v>
      </c>
      <c r="E210" s="23">
        <f>'Wybór sądu'!I214</f>
        <v>529331</v>
      </c>
      <c r="F210" s="23">
        <f>'Wybór sądu'!M214</f>
        <v>541461</v>
      </c>
      <c r="G210" s="141">
        <f t="shared" si="49"/>
        <v>102.29157181423344</v>
      </c>
      <c r="H210" s="23">
        <f>'Wybór sądu'!J214</f>
        <v>59374</v>
      </c>
      <c r="I210" s="23">
        <f>'Wybór sądu'!N214</f>
        <v>70714</v>
      </c>
      <c r="J210" s="141">
        <f t="shared" si="50"/>
        <v>119.09926904032068</v>
      </c>
    </row>
    <row r="211" spans="1:10" ht="25.5" x14ac:dyDescent="0.2">
      <c r="A211" s="35" t="s">
        <v>155</v>
      </c>
      <c r="B211" s="33">
        <f>'Wybór sądu'!H215</f>
        <v>68935</v>
      </c>
      <c r="C211" s="33">
        <f>'Wybór sądu'!L215</f>
        <v>70750</v>
      </c>
      <c r="D211" s="141">
        <f t="shared" si="48"/>
        <v>102.63291506491622</v>
      </c>
      <c r="E211" s="33">
        <f>'Wybór sądu'!I215</f>
        <v>68533</v>
      </c>
      <c r="F211" s="33">
        <f>'Wybór sądu'!M215</f>
        <v>69153</v>
      </c>
      <c r="G211" s="141">
        <f t="shared" si="49"/>
        <v>100.90467366086411</v>
      </c>
      <c r="H211" s="33">
        <f>'Wybór sądu'!J215</f>
        <v>3194</v>
      </c>
      <c r="I211" s="33">
        <f>'Wybór sądu'!N215</f>
        <v>5866</v>
      </c>
      <c r="J211" s="141">
        <f t="shared" si="50"/>
        <v>183.6568566061365</v>
      </c>
    </row>
    <row r="212" spans="1:10" x14ac:dyDescent="0.2">
      <c r="A212" s="35" t="s">
        <v>156</v>
      </c>
      <c r="B212" s="33">
        <f>'Wybór sądu'!H216</f>
        <v>492395</v>
      </c>
      <c r="C212" s="33">
        <f>'Wybór sądu'!L216</f>
        <v>503350</v>
      </c>
      <c r="D212" s="141">
        <f t="shared" si="48"/>
        <v>102.22483981356432</v>
      </c>
      <c r="E212" s="33">
        <f>'Wybór sądu'!I216</f>
        <v>460798</v>
      </c>
      <c r="F212" s="33">
        <f>'Wybór sądu'!M216</f>
        <v>472308</v>
      </c>
      <c r="G212" s="141">
        <f t="shared" si="49"/>
        <v>102.49784070243361</v>
      </c>
      <c r="H212" s="33">
        <f>'Wybór sądu'!J216</f>
        <v>56180</v>
      </c>
      <c r="I212" s="33">
        <f>'Wybór sądu'!N216</f>
        <v>64848</v>
      </c>
      <c r="J212" s="141">
        <f t="shared" si="50"/>
        <v>115.42897828408687</v>
      </c>
    </row>
    <row r="214" spans="1:10" ht="12" x14ac:dyDescent="0.2">
      <c r="A214" s="172" t="s">
        <v>157</v>
      </c>
      <c r="B214" s="172"/>
      <c r="C214" s="172"/>
      <c r="D214" s="172"/>
      <c r="E214" s="172"/>
      <c r="F214" s="172"/>
      <c r="G214" s="172"/>
      <c r="H214" s="172"/>
      <c r="I214" s="172"/>
    </row>
    <row r="215" spans="1:10" ht="86.25" customHeight="1" x14ac:dyDescent="0.2">
      <c r="A215" s="193" t="s">
        <v>158</v>
      </c>
      <c r="B215" s="193"/>
      <c r="C215" s="193"/>
      <c r="D215" s="193"/>
      <c r="E215" s="193"/>
      <c r="F215" s="193"/>
      <c r="G215" s="193"/>
      <c r="H215" s="193"/>
      <c r="I215" s="193"/>
      <c r="J215" s="193"/>
    </row>
    <row r="216" spans="1:10" ht="5.25" customHeight="1" x14ac:dyDescent="0.2">
      <c r="A216" s="189"/>
      <c r="B216" s="189"/>
      <c r="C216" s="190"/>
      <c r="D216" s="190"/>
      <c r="E216" s="190"/>
      <c r="F216" s="190"/>
      <c r="G216" s="190"/>
      <c r="H216" s="190"/>
      <c r="I216" s="190"/>
    </row>
    <row r="217" spans="1:10" ht="36" x14ac:dyDescent="0.2">
      <c r="A217" s="78" t="s">
        <v>159</v>
      </c>
      <c r="B217" s="78"/>
      <c r="C217" s="79"/>
      <c r="D217" s="79"/>
      <c r="E217" s="79"/>
      <c r="F217" s="79"/>
      <c r="G217" s="79"/>
      <c r="H217" s="79"/>
      <c r="I217" s="79"/>
    </row>
    <row r="218" spans="1:10" ht="49.5" customHeight="1" x14ac:dyDescent="0.2">
      <c r="A218" s="80"/>
      <c r="B218" s="80"/>
      <c r="C218" s="80"/>
      <c r="D218" s="80"/>
      <c r="E218" s="80"/>
      <c r="F218" s="173" t="s">
        <v>160</v>
      </c>
      <c r="G218" s="173"/>
      <c r="H218" s="173"/>
      <c r="I218" s="80"/>
    </row>
    <row r="219" spans="1:10" x14ac:dyDescent="0.2">
      <c r="A219" s="61"/>
      <c r="B219" s="61"/>
      <c r="C219" s="62"/>
      <c r="D219" s="62"/>
      <c r="E219" s="62"/>
      <c r="F219" s="62"/>
      <c r="G219" s="62"/>
      <c r="H219" s="62"/>
      <c r="I219" s="62"/>
    </row>
    <row r="221" spans="1:10" ht="12.75" customHeight="1" x14ac:dyDescent="0.2">
      <c r="C221" s="79"/>
      <c r="D221" s="79"/>
      <c r="E221" s="79"/>
    </row>
    <row r="222" spans="1:10" x14ac:dyDescent="0.2">
      <c r="I222" s="64"/>
    </row>
    <row r="223" spans="1:10" x14ac:dyDescent="0.2">
      <c r="I223" s="64"/>
    </row>
  </sheetData>
  <mergeCells count="24">
    <mergeCell ref="A2:I2"/>
    <mergeCell ref="A3:I3"/>
    <mergeCell ref="A4:A6"/>
    <mergeCell ref="B4:D4"/>
    <mergeCell ref="E4:G4"/>
    <mergeCell ref="H4:J4"/>
    <mergeCell ref="C5:D5"/>
    <mergeCell ref="F5:G5"/>
    <mergeCell ref="I5:J5"/>
    <mergeCell ref="B6:C6"/>
    <mergeCell ref="E6:F6"/>
    <mergeCell ref="H6:I6"/>
    <mergeCell ref="A22:I22"/>
    <mergeCell ref="A44:I44"/>
    <mergeCell ref="A66:I66"/>
    <mergeCell ref="A87:I87"/>
    <mergeCell ref="A110:I110"/>
    <mergeCell ref="A216:I216"/>
    <mergeCell ref="F218:H218"/>
    <mergeCell ref="A157:I157"/>
    <mergeCell ref="A179:I179"/>
    <mergeCell ref="A205:I205"/>
    <mergeCell ref="A214:I214"/>
    <mergeCell ref="A215:J215"/>
  </mergeCells>
  <pageMargins left="0.31496062992125984" right="0.23622047244094491" top="0.74803149606299213" bottom="0.35433070866141736" header="0.31496062992125984" footer="0.23622047244094491"/>
  <pageSetup paperSize="9" orientation="landscape" r:id="rId1"/>
  <headerFooter>
    <oddHeader>&amp;LWydział Statystycznej Informacji Zarządczej
DEPARTAMENT STRATEGII I DEREGULACJI&amp;R&amp;D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view="pageLayout" zoomScaleNormal="100" workbookViewId="0">
      <selection activeCell="E5" sqref="E5"/>
    </sheetView>
  </sheetViews>
  <sheetFormatPr defaultRowHeight="12.75" x14ac:dyDescent="0.2"/>
  <cols>
    <col min="1" max="1" width="50.1640625" style="48" customWidth="1"/>
    <col min="2" max="2" width="14.1640625" style="48" customWidth="1"/>
    <col min="3" max="3" width="14" style="63" customWidth="1"/>
    <col min="4" max="4" width="14.5" style="63" customWidth="1"/>
    <col min="5" max="5" width="14" style="63" customWidth="1"/>
    <col min="6" max="6" width="14.6640625" style="63" customWidth="1"/>
    <col min="7" max="7" width="14.83203125" style="63" customWidth="1"/>
    <col min="8" max="8" width="14.1640625" style="63" customWidth="1"/>
    <col min="9" max="9" width="14.83203125" style="63" customWidth="1"/>
    <col min="10" max="10" width="14.83203125" style="38" customWidth="1"/>
    <col min="11" max="11" width="1.1640625" style="38" customWidth="1"/>
    <col min="12" max="16384" width="9.33203125" style="38"/>
  </cols>
  <sheetData>
    <row r="2" spans="1:11" ht="15" customHeight="1" x14ac:dyDescent="0.25">
      <c r="A2" s="195" t="s">
        <v>442</v>
      </c>
      <c r="B2" s="195"/>
      <c r="C2" s="195"/>
      <c r="D2" s="195"/>
      <c r="E2" s="195"/>
      <c r="F2" s="195"/>
      <c r="G2" s="195"/>
      <c r="H2" s="195"/>
      <c r="I2" s="195"/>
    </row>
    <row r="3" spans="1:11" ht="15" customHeight="1" x14ac:dyDescent="0.2">
      <c r="A3" s="182" t="s">
        <v>443</v>
      </c>
      <c r="B3" s="181"/>
      <c r="C3" s="181"/>
      <c r="D3" s="181"/>
      <c r="E3" s="181"/>
      <c r="F3" s="181"/>
      <c r="G3" s="181"/>
      <c r="H3" s="181"/>
      <c r="I3" s="181"/>
      <c r="J3" s="160"/>
      <c r="K3" s="160"/>
    </row>
    <row r="4" spans="1:11" ht="25.5" customHeight="1" x14ac:dyDescent="0.2">
      <c r="A4" s="196" t="s">
        <v>6</v>
      </c>
      <c r="B4" s="199" t="s">
        <v>161</v>
      </c>
      <c r="C4" s="199"/>
      <c r="D4" s="199"/>
      <c r="E4" s="200" t="s">
        <v>229</v>
      </c>
      <c r="F4" s="200"/>
      <c r="G4" s="200"/>
      <c r="H4" s="199" t="s">
        <v>230</v>
      </c>
      <c r="I4" s="199"/>
      <c r="J4" s="199"/>
    </row>
    <row r="5" spans="1:11" ht="20.25" customHeight="1" x14ac:dyDescent="0.2">
      <c r="A5" s="196"/>
      <c r="B5" s="169" t="s">
        <v>444</v>
      </c>
      <c r="C5" s="185" t="s">
        <v>445</v>
      </c>
      <c r="D5" s="185"/>
      <c r="E5" s="170" t="s">
        <v>444</v>
      </c>
      <c r="F5" s="201" t="s">
        <v>445</v>
      </c>
      <c r="G5" s="201"/>
      <c r="H5" s="169" t="s">
        <v>444</v>
      </c>
      <c r="I5" s="185" t="s">
        <v>445</v>
      </c>
      <c r="J5" s="185"/>
    </row>
    <row r="6" spans="1:11" ht="15" customHeight="1" x14ac:dyDescent="0.2">
      <c r="A6" s="196"/>
      <c r="B6" s="185" t="s">
        <v>10</v>
      </c>
      <c r="C6" s="185"/>
      <c r="D6" s="158" t="s">
        <v>410</v>
      </c>
      <c r="E6" s="201" t="s">
        <v>10</v>
      </c>
      <c r="F6" s="201"/>
      <c r="G6" s="159" t="s">
        <v>410</v>
      </c>
      <c r="H6" s="185" t="s">
        <v>10</v>
      </c>
      <c r="I6" s="185"/>
      <c r="J6" s="158" t="s">
        <v>410</v>
      </c>
    </row>
    <row r="7" spans="1:11" ht="15" x14ac:dyDescent="0.2">
      <c r="A7" s="65" t="s">
        <v>11</v>
      </c>
      <c r="B7" s="148">
        <f>IF('Tabl. II (2)'!B7&gt;0,'Tabl. II (2)'!E7/'Tabl. II (2)'!B7*100,"X")</f>
        <v>92.906963478632349</v>
      </c>
      <c r="C7" s="148">
        <f>IF('Tabl. II (2)'!C7&gt;0,'Tabl. II (2)'!F7/'Tabl. II (2)'!C7*100,"X")</f>
        <v>99.013519365015469</v>
      </c>
      <c r="D7" s="67">
        <f t="shared" ref="D7:D15" si="0">C7*100/B7</f>
        <v>106.57276447075742</v>
      </c>
      <c r="E7" s="149">
        <f>IF('Tabl. II (2)'!E7&gt;0,'Tabl. II (2)'!H7/('Tabl. II (2)'!E7/273.8),"X")</f>
        <v>67.807428692729204</v>
      </c>
      <c r="F7" s="149">
        <f>IF('Tabl. II (2)'!F7&gt;0,'Tabl. II (2)'!I7/('Tabl. II (2)'!F7/273.8),"X")</f>
        <v>64.767641640937683</v>
      </c>
      <c r="G7" s="149">
        <f>F7*100/E7</f>
        <v>95.517029460641581</v>
      </c>
      <c r="H7" s="148">
        <f>IF('Tabl. II (2)'!B7&gt;0,'Tabl. II (2)'!H7*9/'Tabl. II (2)'!B7,"X")</f>
        <v>2.0707830792629012</v>
      </c>
      <c r="I7" s="148">
        <f>IF('Tabl. II (2)'!C7&gt;0,'Tabl. II (2)'!I7*9/'Tabl. II (2)'!C7,"X")</f>
        <v>2.1079565105395281</v>
      </c>
      <c r="J7" s="67">
        <f>I7*100/H7</f>
        <v>101.79513883655351</v>
      </c>
    </row>
    <row r="8" spans="1:11" ht="26.25" thickBot="1" x14ac:dyDescent="0.25">
      <c r="A8" s="68" t="s">
        <v>12</v>
      </c>
      <c r="B8" s="70">
        <f>IF('Tabl. II (2)'!B8&gt;0,'Tabl. II (2)'!E8/'Tabl. II (2)'!B8*100,"X")</f>
        <v>85.033809998891471</v>
      </c>
      <c r="C8" s="70">
        <f>IF('Tabl. II (2)'!C8&gt;0,'Tabl. II (2)'!F8/'Tabl. II (2)'!C8*100,"X")</f>
        <v>93.571076011846003</v>
      </c>
      <c r="D8" s="70">
        <f t="shared" si="0"/>
        <v>110.03984887077954</v>
      </c>
      <c r="E8" s="39">
        <f>IF('Tabl. II (2)'!E8&gt;0,'Tabl. II (2)'!H8/('Tabl. II (2)'!E8/273.8),"X")</f>
        <v>121.2895201345344</v>
      </c>
      <c r="F8" s="39">
        <f>IF('Tabl. II (2)'!F8&gt;0,'Tabl. II (2)'!I8/('Tabl. II (2)'!F8/273.8),"X")</f>
        <v>124.33965928572286</v>
      </c>
      <c r="G8" s="39">
        <f t="shared" ref="G8:G21" si="1">F8*100/E8</f>
        <v>102.51475902271297</v>
      </c>
      <c r="H8" s="70">
        <f>IF('Tabl. II (2)'!B8&gt;0,'Tabl. II (2)'!H8*9/'Tabl. II (2)'!B8,"X")</f>
        <v>3.3901895576987031</v>
      </c>
      <c r="I8" s="70">
        <f>IF('Tabl. II (2)'!C8&gt;0,'Tabl. II (2)'!I8*9/'Tabl. II (2)'!C8,"X")</f>
        <v>3.8243740464865836</v>
      </c>
      <c r="J8" s="70">
        <f t="shared" ref="J8:J21" si="2">I8*100/H8</f>
        <v>112.80708589883716</v>
      </c>
      <c r="K8" s="118"/>
    </row>
    <row r="9" spans="1:11" ht="27" thickTop="1" thickBot="1" x14ac:dyDescent="0.25">
      <c r="A9" s="71" t="s">
        <v>13</v>
      </c>
      <c r="B9" s="73">
        <f>IF('Tabl. II (2)'!B9&gt;0,'Tabl. II (2)'!E9/'Tabl. II (2)'!B9*100,"X")</f>
        <v>95.317905743061431</v>
      </c>
      <c r="C9" s="73">
        <f>IF('Tabl. II (2)'!C9&gt;0,'Tabl. II (2)'!F9/'Tabl. II (2)'!C9*100,"X")</f>
        <v>96.234534696073155</v>
      </c>
      <c r="D9" s="73">
        <f t="shared" si="0"/>
        <v>100.96165452426386</v>
      </c>
      <c r="E9" s="40">
        <f>IF('Tabl. II (2)'!E9&gt;0,'Tabl. II (2)'!H9/('Tabl. II (2)'!E9/273.8),"X")</f>
        <v>40.204299080496853</v>
      </c>
      <c r="F9" s="40">
        <f>IF('Tabl. II (2)'!F9&gt;0,'Tabl. II (2)'!I9/('Tabl. II (2)'!F9/273.8),"X")</f>
        <v>38.545827677074179</v>
      </c>
      <c r="G9" s="40">
        <f t="shared" si="1"/>
        <v>95.874890393930045</v>
      </c>
      <c r="H9" s="73">
        <f>IF('Tabl. II (2)'!B9&gt;0,'Tabl. II (2)'!H9*9/'Tabl. II (2)'!B9,"X")</f>
        <v>1.2596678711463059</v>
      </c>
      <c r="I9" s="73">
        <f>IF('Tabl. II (2)'!C9&gt;0,'Tabl. II (2)'!I9*9/'Tabl. II (2)'!C9,"X")</f>
        <v>1.2193191423960654</v>
      </c>
      <c r="J9" s="73">
        <f t="shared" si="2"/>
        <v>96.796875615036299</v>
      </c>
    </row>
    <row r="10" spans="1:11" ht="26.25" thickTop="1" x14ac:dyDescent="0.2">
      <c r="A10" s="32" t="s">
        <v>14</v>
      </c>
      <c r="B10" s="41">
        <f>IF('Tabl. II (2)'!B10&gt;0,'Tabl. II (2)'!E10/'Tabl. II (2)'!B10*100,"X")</f>
        <v>87.385804638088544</v>
      </c>
      <c r="C10" s="41">
        <f>IF('Tabl. II (2)'!C10&gt;0,'Tabl. II (2)'!F10/'Tabl. II (2)'!C10*100,"X")</f>
        <v>83.959390862944161</v>
      </c>
      <c r="D10" s="141">
        <f t="shared" si="0"/>
        <v>96.078981260932494</v>
      </c>
      <c r="E10" s="41">
        <f>IF('Tabl. II (2)'!E10&gt;0,'Tabl. II (2)'!H10/('Tabl. II (2)'!E10/273.8),"X")</f>
        <v>84.110655408122241</v>
      </c>
      <c r="F10" s="41">
        <f>IF('Tabl. II (2)'!F10&gt;0,'Tabl. II (2)'!I10/('Tabl. II (2)'!F10/273.8),"X")</f>
        <v>98.660701330108836</v>
      </c>
      <c r="G10" s="41">
        <f t="shared" si="1"/>
        <v>117.29869521452042</v>
      </c>
      <c r="H10" s="41">
        <f>IF('Tabl. II (2)'!B10&gt;0,'Tabl. II (2)'!H10*9/'Tabl. II (2)'!B10,"X")</f>
        <v>2.4160224877020378</v>
      </c>
      <c r="I10" s="41">
        <f>IF('Tabl. II (2)'!C10&gt;0,'Tabl. II (2)'!I10*9/'Tabl. II (2)'!C10,"X")</f>
        <v>2.7228426395939085</v>
      </c>
      <c r="J10" s="141">
        <f t="shared" si="2"/>
        <v>112.69939139447737</v>
      </c>
    </row>
    <row r="11" spans="1:11" ht="25.5" x14ac:dyDescent="0.2">
      <c r="A11" s="42" t="s">
        <v>15</v>
      </c>
      <c r="B11" s="43">
        <f>IF('Tabl. II (2)'!B11&gt;0,'Tabl. II (2)'!E11/'Tabl. II (2)'!B11*100,"X")</f>
        <v>91.065292096219935</v>
      </c>
      <c r="C11" s="43">
        <f>IF('Tabl. II (2)'!C11&gt;0,'Tabl. II (2)'!F11/'Tabl. II (2)'!C11*100,"X")</f>
        <v>18.910256410256409</v>
      </c>
      <c r="D11" s="141">
        <f t="shared" si="0"/>
        <v>20.765602322206092</v>
      </c>
      <c r="E11" s="43">
        <f>IF('Tabl. II (2)'!E11&gt;0,'Tabl. II (2)'!H11/('Tabl. II (2)'!E11/273.8),"X")</f>
        <v>56.826415094339623</v>
      </c>
      <c r="F11" s="43">
        <f>IF('Tabl. II (2)'!F11&gt;0,'Tabl. II (2)'!I11/('Tabl. II (2)'!F11/273.8),"X")</f>
        <v>338.76949152542375</v>
      </c>
      <c r="G11" s="41">
        <f t="shared" si="1"/>
        <v>596.14791987673345</v>
      </c>
      <c r="H11" s="43">
        <f>IF('Tabl. II (2)'!B11&gt;0,'Tabl. II (2)'!H11*9/'Tabl. II (2)'!B11,"X")</f>
        <v>1.7010309278350515</v>
      </c>
      <c r="I11" s="43">
        <f>IF('Tabl. II (2)'!C11&gt;0,'Tabl. II (2)'!I11*9/'Tabl. II (2)'!C11,"X")</f>
        <v>2.1057692307692308</v>
      </c>
      <c r="J11" s="141">
        <f t="shared" si="2"/>
        <v>123.79370629370631</v>
      </c>
    </row>
    <row r="12" spans="1:11" ht="42" x14ac:dyDescent="0.2">
      <c r="A12" s="44" t="s">
        <v>16</v>
      </c>
      <c r="B12" s="41">
        <f>IF('Tabl. II (2)'!B12&gt;0,'Tabl. II (2)'!E12/'Tabl. II (2)'!B12*100,"X")</f>
        <v>91.780821917808225</v>
      </c>
      <c r="C12" s="41">
        <f>IF('Tabl. II (2)'!C12&gt;0,'Tabl. II (2)'!F12/'Tabl. II (2)'!C12*100,"X")</f>
        <v>85.507246376811594</v>
      </c>
      <c r="D12" s="141">
        <f t="shared" si="0"/>
        <v>93.164611723988756</v>
      </c>
      <c r="E12" s="41">
        <f>IF('Tabl. II (2)'!E12&gt;0,'Tabl. II (2)'!H12/('Tabl. II (2)'!E12/273.8),"X")</f>
        <v>53.125373134328363</v>
      </c>
      <c r="F12" s="41">
        <f>IF('Tabl. II (2)'!F12&gt;0,'Tabl. II (2)'!I12/('Tabl. II (2)'!F12/273.8),"X")</f>
        <v>74.250847457627131</v>
      </c>
      <c r="G12" s="41">
        <f t="shared" si="1"/>
        <v>139.76531942633639</v>
      </c>
      <c r="H12" s="41">
        <f>IF('Tabl. II (2)'!B12&gt;0,'Tabl. II (2)'!H12*9/'Tabl. II (2)'!B12,"X")</f>
        <v>1.6027397260273972</v>
      </c>
      <c r="I12" s="41">
        <f>IF('Tabl. II (2)'!C12&gt;0,'Tabl. II (2)'!I12*9/'Tabl. II (2)'!C12,"X")</f>
        <v>2.0869565217391304</v>
      </c>
      <c r="J12" s="141">
        <f t="shared" si="2"/>
        <v>130.21181716833891</v>
      </c>
    </row>
    <row r="13" spans="1:11" x14ac:dyDescent="0.2">
      <c r="A13" s="45" t="s">
        <v>17</v>
      </c>
      <c r="B13" s="41">
        <f>IF('Tabl. II (2)'!B13&gt;0,'Tabl. II (2)'!E13/'Tabl. II (2)'!B13*100,"X")</f>
        <v>90.825688073394488</v>
      </c>
      <c r="C13" s="41">
        <f>IF('Tabl. II (2)'!C13&gt;0,'Tabl. II (2)'!F13/'Tabl. II (2)'!C13*100,"X")</f>
        <v>0</v>
      </c>
      <c r="D13" s="141">
        <f t="shared" si="0"/>
        <v>0</v>
      </c>
      <c r="E13" s="41">
        <f>IF('Tabl. II (2)'!E13&gt;0,'Tabl. II (2)'!H13/('Tabl. II (2)'!E13/273.8),"X")</f>
        <v>58.078787878787878</v>
      </c>
      <c r="F13" s="41" t="str">
        <f>IF('Tabl. II (2)'!F13&gt;0,'Tabl. II (2)'!I13/('Tabl. II (2)'!F13/273.8),"X")</f>
        <v>X</v>
      </c>
      <c r="G13" s="41" t="s">
        <v>228</v>
      </c>
      <c r="H13" s="41">
        <f>IF('Tabl. II (2)'!B13&gt;0,'Tabl. II (2)'!H13*9/'Tabl. II (2)'!B13,"X")</f>
        <v>1.7339449541284404</v>
      </c>
      <c r="I13" s="41">
        <f>IF('Tabl. II (2)'!C13&gt;0,'Tabl. II (2)'!I13*9/'Tabl. II (2)'!C13,"X")</f>
        <v>2.1111111111111112</v>
      </c>
      <c r="J13" s="141">
        <f t="shared" si="2"/>
        <v>121.75191064079952</v>
      </c>
    </row>
    <row r="14" spans="1:11" x14ac:dyDescent="0.2">
      <c r="A14" s="25" t="s">
        <v>18</v>
      </c>
      <c r="B14" s="41">
        <f>IF('Tabl. II (2)'!B14&gt;0,'Tabl. II (2)'!E14/'Tabl. II (2)'!B14*100,"X")</f>
        <v>99.583663758921489</v>
      </c>
      <c r="C14" s="41">
        <f>IF('Tabl. II (2)'!C14&gt;0,'Tabl. II (2)'!F14/'Tabl. II (2)'!C14*100,"X")</f>
        <v>98.948204008731892</v>
      </c>
      <c r="D14" s="141">
        <f t="shared" si="0"/>
        <v>99.361883539726009</v>
      </c>
      <c r="E14" s="41">
        <f>IF('Tabl. II (2)'!E14&gt;0,'Tabl. II (2)'!H14/('Tabl. II (2)'!E14/273.8),"X")</f>
        <v>14.499462472625922</v>
      </c>
      <c r="F14" s="41">
        <f>IF('Tabl. II (2)'!F14&gt;0,'Tabl. II (2)'!I14/('Tabl. II (2)'!F14/273.8),"X")</f>
        <v>14.881628559967909</v>
      </c>
      <c r="G14" s="41">
        <f t="shared" si="1"/>
        <v>102.63572589717373</v>
      </c>
      <c r="H14" s="41">
        <f>IF('Tabl. II (2)'!B14&gt;0,'Tabl. II (2)'!H14*9/'Tabl. II (2)'!B14,"X")</f>
        <v>0.47462331482950038</v>
      </c>
      <c r="I14" s="41">
        <f>IF('Tabl. II (2)'!C14&gt;0,'Tabl. II (2)'!I14*9/'Tabl. II (2)'!C14,"X")</f>
        <v>0.48402460805715419</v>
      </c>
      <c r="J14" s="141">
        <f t="shared" si="2"/>
        <v>101.98079043610217</v>
      </c>
    </row>
    <row r="15" spans="1:11" x14ac:dyDescent="0.2">
      <c r="A15" s="24" t="s">
        <v>19</v>
      </c>
      <c r="B15" s="41">
        <f>IF('Tabl. II (2)'!B15&gt;0,'Tabl. II (2)'!E15/'Tabl. II (2)'!B15*100,"X")</f>
        <v>96.396965865992414</v>
      </c>
      <c r="C15" s="41">
        <f>IF('Tabl. II (2)'!C15&gt;0,'Tabl. II (2)'!F15/'Tabl. II (2)'!C15*100,"X")</f>
        <v>96.885354539430097</v>
      </c>
      <c r="D15" s="141">
        <f t="shared" si="0"/>
        <v>100.50664320090388</v>
      </c>
      <c r="E15" s="41">
        <f>IF('Tabl. II (2)'!E15&gt;0,'Tabl. II (2)'!H15/('Tabl. II (2)'!E15/273.8),"X")</f>
        <v>50.630557377049186</v>
      </c>
      <c r="F15" s="41">
        <f>IF('Tabl. II (2)'!F15&gt;0,'Tabl. II (2)'!I15/('Tabl. II (2)'!F15/273.8),"X")</f>
        <v>50.564979480164162</v>
      </c>
      <c r="G15" s="41">
        <f t="shared" si="1"/>
        <v>99.870477631923634</v>
      </c>
      <c r="H15" s="41">
        <f>IF('Tabl. II (2)'!B15&gt;0,'Tabl. II (2)'!H15*9/'Tabl. II (2)'!B15,"X")</f>
        <v>1.6042983565107458</v>
      </c>
      <c r="I15" s="41">
        <f>IF('Tabl. II (2)'!C15&gt;0,'Tabl. II (2)'!I15*9/'Tabl. II (2)'!C15,"X")</f>
        <v>1.6103379721669979</v>
      </c>
      <c r="J15" s="141">
        <f t="shared" si="2"/>
        <v>100.37646461655598</v>
      </c>
    </row>
    <row r="16" spans="1:11" x14ac:dyDescent="0.2">
      <c r="A16" s="46" t="s">
        <v>20</v>
      </c>
      <c r="B16" s="41"/>
      <c r="C16" s="41"/>
      <c r="D16" s="141"/>
      <c r="E16" s="41"/>
      <c r="F16" s="41"/>
      <c r="G16" s="41"/>
      <c r="H16" s="41"/>
      <c r="I16" s="41"/>
      <c r="J16" s="141"/>
    </row>
    <row r="17" spans="1:10" x14ac:dyDescent="0.2">
      <c r="A17" s="47" t="s">
        <v>21</v>
      </c>
      <c r="B17" s="43">
        <f>IF('Tabl. II (2)'!B17&gt;0,'Tabl. II (2)'!E17/'Tabl. II (2)'!B17*100,"X")</f>
        <v>100</v>
      </c>
      <c r="C17" s="43" t="str">
        <f>IF('Tabl. II (2)'!C17&gt;0,'Tabl. II (2)'!F17/'Tabl. II (2)'!C17*100,"X")</f>
        <v>X</v>
      </c>
      <c r="D17" s="43" t="s">
        <v>228</v>
      </c>
      <c r="E17" s="43">
        <f>IF('Tabl. II (2)'!E17&gt;0,'Tabl. II (2)'!H17/('Tabl. II (2)'!E17/273.8),"X")</f>
        <v>0</v>
      </c>
      <c r="F17" s="43">
        <f>IF('Tabl. II (2)'!F17&gt;0,'Tabl. II (2)'!I17/('Tabl. II (2)'!F17/273.8),"X")</f>
        <v>0</v>
      </c>
      <c r="G17" s="41" t="s">
        <v>228</v>
      </c>
      <c r="H17" s="43">
        <f>IF('Tabl. II (2)'!B17&gt;0,'Tabl. II (2)'!H17*9/'Tabl. II (2)'!B17,"X")</f>
        <v>0</v>
      </c>
      <c r="I17" s="43" t="str">
        <f>IF('Tabl. II (2)'!C17&gt;0,'Tabl. II (2)'!I17*9/'Tabl. II (2)'!C17,"X")</f>
        <v>X</v>
      </c>
      <c r="J17" s="141" t="s">
        <v>228</v>
      </c>
    </row>
    <row r="18" spans="1:10" ht="25.5" x14ac:dyDescent="0.2">
      <c r="A18" s="32" t="s">
        <v>22</v>
      </c>
      <c r="B18" s="41">
        <f>IF('Tabl. II (2)'!B18&gt;0,'Tabl. II (2)'!E18/'Tabl. II (2)'!B18*100,"X")</f>
        <v>98.138297872340431</v>
      </c>
      <c r="C18" s="41">
        <f>IF('Tabl. II (2)'!C18&gt;0,'Tabl. II (2)'!F18/'Tabl. II (2)'!C18*100,"X")</f>
        <v>99.73684210526315</v>
      </c>
      <c r="D18" s="141">
        <f>C18*100/B18</f>
        <v>101.62886892026813</v>
      </c>
      <c r="E18" s="41">
        <f>IF('Tabl. II (2)'!E18&gt;0,'Tabl. II (2)'!H18/('Tabl. II (2)'!E18/273.8),"X")</f>
        <v>13.356097560975611</v>
      </c>
      <c r="F18" s="41">
        <f>IF('Tabl. II (2)'!F18&gt;0,'Tabl. II (2)'!I18/('Tabl. II (2)'!F18/273.8),"X")</f>
        <v>5.779419525065963</v>
      </c>
      <c r="G18" s="41">
        <f t="shared" si="1"/>
        <v>43.271767810026383</v>
      </c>
      <c r="H18" s="41">
        <f>IF('Tabl. II (2)'!B18&gt;0,'Tabl. II (2)'!H18*9/'Tabl. II (2)'!B18,"X")</f>
        <v>0.43085106382978722</v>
      </c>
      <c r="I18" s="41">
        <f>IF('Tabl. II (2)'!C18&gt;0,'Tabl. II (2)'!I18*9/'Tabl. II (2)'!C18,"X")</f>
        <v>0.18947368421052632</v>
      </c>
      <c r="J18" s="141">
        <f t="shared" si="2"/>
        <v>43.976608187134509</v>
      </c>
    </row>
    <row r="19" spans="1:10" ht="25.5" x14ac:dyDescent="0.2">
      <c r="A19" s="32" t="s">
        <v>238</v>
      </c>
      <c r="B19" s="41">
        <f>IF('Tabl. II (2)'!B19&gt;0,'Tabl. II (2)'!E19/'Tabl. II (2)'!B19*100,"X")</f>
        <v>94.882687406051886</v>
      </c>
      <c r="C19" s="41">
        <f>IF('Tabl. II (2)'!C19&gt;0,'Tabl. II (2)'!F19/'Tabl. II (2)'!C19*100,"X")</f>
        <v>97.331332376353913</v>
      </c>
      <c r="D19" s="141">
        <f>C19*100/B19</f>
        <v>102.58070785856118</v>
      </c>
      <c r="E19" s="41">
        <f>IF('Tabl. II (2)'!E19&gt;0,'Tabl. II (2)'!H19/('Tabl. II (2)'!E19/273.8),"X")</f>
        <v>40.623033475685354</v>
      </c>
      <c r="F19" s="41">
        <f>IF('Tabl. II (2)'!F19&gt;0,'Tabl. II (2)'!I19/('Tabl. II (2)'!F19/273.8),"X")</f>
        <v>35.590145471609574</v>
      </c>
      <c r="G19" s="41">
        <f t="shared" si="1"/>
        <v>87.610752882134761</v>
      </c>
      <c r="H19" s="41">
        <f>IF('Tabl. II (2)'!B19&gt;0,'Tabl. II (2)'!H19*9/'Tabl. II (2)'!B19,"X")</f>
        <v>1.2669760146395661</v>
      </c>
      <c r="I19" s="41">
        <f>IF('Tabl. II (2)'!C19&gt;0,'Tabl. II (2)'!I19*9/'Tabl. II (2)'!C19,"X")</f>
        <v>1.1386532689547175</v>
      </c>
      <c r="J19" s="141">
        <f t="shared" si="2"/>
        <v>89.871730466708613</v>
      </c>
    </row>
    <row r="20" spans="1:10" x14ac:dyDescent="0.2">
      <c r="A20" s="24" t="s">
        <v>23</v>
      </c>
      <c r="B20" s="41">
        <f>IF('Tabl. II (2)'!B20&gt;0,'Tabl. II (2)'!E20/'Tabl. II (2)'!B20*100,"X")</f>
        <v>103.58744394618836</v>
      </c>
      <c r="C20" s="41">
        <f>IF('Tabl. II (2)'!C20&gt;0,'Tabl. II (2)'!F20/'Tabl. II (2)'!C20*100,"X")</f>
        <v>100.22172949002217</v>
      </c>
      <c r="D20" s="141">
        <f>C20*100/B20</f>
        <v>96.7508470834413</v>
      </c>
      <c r="E20" s="41">
        <f>IF('Tabl. II (2)'!E20&gt;0,'Tabl. II (2)'!H20/('Tabl. II (2)'!E20/273.8),"X")</f>
        <v>64.59783549783549</v>
      </c>
      <c r="F20" s="41">
        <f>IF('Tabl. II (2)'!F20&gt;0,'Tabl. II (2)'!I20/('Tabl. II (2)'!F20/273.8),"X")</f>
        <v>67.238495575221236</v>
      </c>
      <c r="G20" s="41">
        <f t="shared" si="1"/>
        <v>104.0878460664123</v>
      </c>
      <c r="H20" s="41">
        <f>IF('Tabl. II (2)'!B20&gt;0,'Tabl. II (2)'!H20*9/'Tabl. II (2)'!B20,"X")</f>
        <v>2.1995515695067263</v>
      </c>
      <c r="I20" s="41">
        <f>IF('Tabl. II (2)'!C20&gt;0,'Tabl. II (2)'!I20*9/'Tabl. II (2)'!C20,"X")</f>
        <v>2.2150776053215075</v>
      </c>
      <c r="J20" s="141">
        <f t="shared" si="2"/>
        <v>100.70587278016234</v>
      </c>
    </row>
    <row r="21" spans="1:10" ht="25.5" x14ac:dyDescent="0.2">
      <c r="A21" s="22" t="s">
        <v>24</v>
      </c>
      <c r="B21" s="41">
        <f>IF('Tabl. II (2)'!B21&gt;0,'Tabl. II (2)'!E21/'Tabl. II (2)'!B21*100,"X")</f>
        <v>98.329355608591882</v>
      </c>
      <c r="C21" s="41">
        <f>IF('Tabl. II (2)'!C21&gt;0,'Tabl. II (2)'!F21/'Tabl. II (2)'!C21*100,"X")</f>
        <v>100.81967213114753</v>
      </c>
      <c r="D21" s="141">
        <f>C21*100/B21</f>
        <v>102.53262772560878</v>
      </c>
      <c r="E21" s="41">
        <f>IF('Tabl. II (2)'!E21&gt;0,'Tabl. II (2)'!H21/('Tabl. II (2)'!E21/273.8),"X")</f>
        <v>31.899029126213595</v>
      </c>
      <c r="F21" s="41">
        <f>IF('Tabl. II (2)'!F21&gt;0,'Tabl. II (2)'!I21/('Tabl. II (2)'!F21/273.8),"X")</f>
        <v>24.48617886178862</v>
      </c>
      <c r="G21" s="41">
        <f t="shared" si="1"/>
        <v>76.76151761517616</v>
      </c>
      <c r="H21" s="41">
        <f>IF('Tabl. II (2)'!B21&gt;0,'Tabl. II (2)'!H21*9/'Tabl. II (2)'!B21,"X")</f>
        <v>1.0310262529832936</v>
      </c>
      <c r="I21" s="41">
        <f>IF('Tabl. II (2)'!C21&gt;0,'Tabl. II (2)'!I21*9/'Tabl. II (2)'!C21,"X")</f>
        <v>0.81147540983606559</v>
      </c>
      <c r="J21" s="141">
        <f t="shared" si="2"/>
        <v>78.705601092896174</v>
      </c>
    </row>
    <row r="22" spans="1:10" x14ac:dyDescent="0.2">
      <c r="A22" s="194" t="s">
        <v>25</v>
      </c>
      <c r="B22" s="194"/>
      <c r="C22" s="194"/>
      <c r="D22" s="194"/>
      <c r="E22" s="194"/>
      <c r="F22" s="194"/>
      <c r="G22" s="194"/>
      <c r="H22" s="194"/>
      <c r="I22" s="194"/>
    </row>
    <row r="23" spans="1:10" ht="26.25" thickBot="1" x14ac:dyDescent="0.25">
      <c r="A23" s="74" t="s">
        <v>26</v>
      </c>
      <c r="B23" s="76">
        <f>IF('Tabl. II (2)'!B23&gt;0,'Tabl. II (2)'!E23/'Tabl. II (2)'!B23*100,"X")</f>
        <v>88.599582354476638</v>
      </c>
      <c r="C23" s="76">
        <f>IF('Tabl. II (2)'!C23&gt;0,'Tabl. II (2)'!F23/'Tabl. II (2)'!C23*100,"X")</f>
        <v>87.988142801907472</v>
      </c>
      <c r="D23" s="76">
        <f t="shared" ref="D23:D54" si="3">C23*100/B23</f>
        <v>99.309884385094648</v>
      </c>
      <c r="E23" s="40">
        <f>IF('Tabl. II (2)'!E23&gt;0,'Tabl. II (2)'!H23/('Tabl. II (2)'!E23/273.8),"X")</f>
        <v>88.490417618030492</v>
      </c>
      <c r="F23" s="40">
        <f>IF('Tabl. II (2)'!F23&gt;0,'Tabl. II (2)'!I23/('Tabl. II (2)'!F23/273.8),"X")</f>
        <v>109.39767833601876</v>
      </c>
      <c r="G23" s="40">
        <f>F23*100/E23</f>
        <v>123.6265815901498</v>
      </c>
      <c r="H23" s="76">
        <f>IF('Tabl. II (2)'!B23&gt;0,'Tabl. II (2)'!H23*9/'Tabl. II (2)'!B23,"X")</f>
        <v>2.5771339075959281</v>
      </c>
      <c r="I23" s="76">
        <f>IF('Tabl. II (2)'!C23&gt;0,'Tabl. II (2)'!I23*9/'Tabl. II (2)'!C23,"X")</f>
        <v>3.1640353138291015</v>
      </c>
      <c r="J23" s="76">
        <f>I23*100/H23</f>
        <v>122.77341524642245</v>
      </c>
    </row>
    <row r="24" spans="1:10" ht="28.5" thickTop="1" x14ac:dyDescent="0.2">
      <c r="A24" s="32" t="s">
        <v>27</v>
      </c>
      <c r="B24" s="20">
        <f>IF('Tabl. II (2)'!B24&gt;0,'Tabl. II (2)'!E24/'Tabl. II (2)'!B24*100,"X")</f>
        <v>80.891776432894275</v>
      </c>
      <c r="C24" s="20">
        <f>IF('Tabl. II (2)'!C24&gt;0,'Tabl. II (2)'!F24/'Tabl. II (2)'!C24*100,"X")</f>
        <v>78.909120600963504</v>
      </c>
      <c r="D24" s="142">
        <f t="shared" si="3"/>
        <v>97.549001988384404</v>
      </c>
      <c r="E24" s="20">
        <f>IF('Tabl. II (2)'!E24&gt;0,'Tabl. II (2)'!H24/('Tabl. II (2)'!E24/273.8),"X")</f>
        <v>178.15526460556717</v>
      </c>
      <c r="F24" s="20">
        <f>IF('Tabl. II (2)'!F24&gt;0,'Tabl. II (2)'!I24/('Tabl. II (2)'!F24/273.8),"X")</f>
        <v>216.90943708609271</v>
      </c>
      <c r="G24" s="20">
        <f t="shared" ref="G24:G37" si="4">F24*100/E24</f>
        <v>121.75303242726316</v>
      </c>
      <c r="H24" s="36">
        <f>IF('Tabl. II (2)'!B24&gt;0,'Tabl. II (2)'!H24*9/'Tabl. II (2)'!B24,"X")</f>
        <v>4.7370950516197938</v>
      </c>
      <c r="I24" s="36">
        <f>IF('Tabl. II (2)'!C24&gt;0,'Tabl. II (2)'!I24*9/'Tabl. II (2)'!C24,"X")</f>
        <v>5.6261941700008169</v>
      </c>
      <c r="J24" s="36">
        <f t="shared" ref="J24:J37" si="5">I24*100/H24</f>
        <v>118.76886802338929</v>
      </c>
    </row>
    <row r="25" spans="1:10" ht="15" x14ac:dyDescent="0.2">
      <c r="A25" s="22" t="s">
        <v>28</v>
      </c>
      <c r="B25" s="20">
        <f>IF('Tabl. II (2)'!B25&gt;0,'Tabl. II (2)'!E25/'Tabl. II (2)'!B25*100,"X")</f>
        <v>92.889541940842008</v>
      </c>
      <c r="C25" s="20">
        <f>IF('Tabl. II (2)'!C25&gt;0,'Tabl. II (2)'!F25/'Tabl. II (2)'!C25*100,"X")</f>
        <v>92.987867571457954</v>
      </c>
      <c r="D25" s="142">
        <f t="shared" si="3"/>
        <v>100.10585220742995</v>
      </c>
      <c r="E25" s="20">
        <f>IF('Tabl. II (2)'!E25&gt;0,'Tabl. II (2)'!H25/('Tabl. II (2)'!E25/273.8),"X")</f>
        <v>43.179050894085286</v>
      </c>
      <c r="F25" s="20">
        <f>IF('Tabl. II (2)'!F25&gt;0,'Tabl. II (2)'!I25/('Tabl. II (2)'!F25/273.8),"X")</f>
        <v>52.455123101872331</v>
      </c>
      <c r="G25" s="20">
        <f t="shared" si="4"/>
        <v>121.48280709212553</v>
      </c>
      <c r="H25" s="36">
        <f>IF('Tabl. II (2)'!B25&gt;0,'Tabl. II (2)'!H25*9/'Tabl. II (2)'!B25,"X")</f>
        <v>1.3184054174918547</v>
      </c>
      <c r="I25" s="36">
        <f>IF('Tabl. II (2)'!C25&gt;0,'Tabl. II (2)'!I25*9/'Tabl. II (2)'!C25,"X")</f>
        <v>1.6033312769895127</v>
      </c>
      <c r="J25" s="36">
        <f t="shared" si="5"/>
        <v>121.6113993250804</v>
      </c>
    </row>
    <row r="26" spans="1:10" x14ac:dyDescent="0.2">
      <c r="A26" s="32" t="s">
        <v>29</v>
      </c>
      <c r="B26" s="20">
        <f>IF('Tabl. II (2)'!B26&gt;0,'Tabl. II (2)'!E26/'Tabl. II (2)'!B26*100,"X")</f>
        <v>93.491124260355036</v>
      </c>
      <c r="C26" s="20">
        <f>IF('Tabl. II (2)'!C26&gt;0,'Tabl. II (2)'!F26/'Tabl. II (2)'!C26*100,"X")</f>
        <v>99.312714776632305</v>
      </c>
      <c r="D26" s="142">
        <f t="shared" si="3"/>
        <v>106.22689112184088</v>
      </c>
      <c r="E26" s="20">
        <f>IF('Tabl. II (2)'!E26&gt;0,'Tabl. II (2)'!H26/('Tabl. II (2)'!E26/273.8),"X")</f>
        <v>39.279324894514772</v>
      </c>
      <c r="F26" s="20">
        <f>IF('Tabl. II (2)'!F26&gt;0,'Tabl. II (2)'!I26/('Tabl. II (2)'!F26/273.8),"X")</f>
        <v>35.053979238754323</v>
      </c>
      <c r="G26" s="20">
        <f t="shared" si="4"/>
        <v>89.242825157744747</v>
      </c>
      <c r="H26" s="36">
        <f>IF('Tabl. II (2)'!B26&gt;0,'Tabl. II (2)'!H26*9/'Tabl. II (2)'!B26,"X")</f>
        <v>1.2071005917159763</v>
      </c>
      <c r="I26" s="36">
        <f>IF('Tabl. II (2)'!C26&gt;0,'Tabl. II (2)'!I26*9/'Tabl. II (2)'!C26,"X")</f>
        <v>1.1443298969072164</v>
      </c>
      <c r="J26" s="36">
        <f t="shared" si="5"/>
        <v>94.79987871437234</v>
      </c>
    </row>
    <row r="27" spans="1:10" x14ac:dyDescent="0.2">
      <c r="A27" s="25" t="s">
        <v>30</v>
      </c>
      <c r="B27" s="20">
        <f>IF('Tabl. II (2)'!B27&gt;0,'Tabl. II (2)'!E27/'Tabl. II (2)'!B27*100,"X")</f>
        <v>93.07228915662651</v>
      </c>
      <c r="C27" s="20">
        <f>IF('Tabl. II (2)'!C27&gt;0,'Tabl. II (2)'!F27/'Tabl. II (2)'!C27*100,"X")</f>
        <v>95.630725863283999</v>
      </c>
      <c r="D27" s="142">
        <f t="shared" si="3"/>
        <v>102.74887050682941</v>
      </c>
      <c r="E27" s="20">
        <f>IF('Tabl. II (2)'!E27&gt;0,'Tabl. II (2)'!H27/('Tabl. II (2)'!E27/273.8),"X")</f>
        <v>60.696763754045307</v>
      </c>
      <c r="F27" s="20">
        <f>IF('Tabl. II (2)'!F27&gt;0,'Tabl. II (2)'!I27/('Tabl. II (2)'!F27/273.8),"X")</f>
        <v>60.73235077376566</v>
      </c>
      <c r="G27" s="20">
        <f t="shared" si="4"/>
        <v>100.0586308355163</v>
      </c>
      <c r="H27" s="36">
        <f>IF('Tabl. II (2)'!B27&gt;0,'Tabl. II (2)'!H27*9/'Tabl. II (2)'!B27,"X")</f>
        <v>1.8569277108433735</v>
      </c>
      <c r="I27" s="36">
        <f>IF('Tabl. II (2)'!C27&gt;0,'Tabl. II (2)'!I27*9/'Tabl. II (2)'!C27,"X")</f>
        <v>1.9090909090909092</v>
      </c>
      <c r="J27" s="36">
        <f t="shared" si="5"/>
        <v>102.80911302809113</v>
      </c>
    </row>
    <row r="28" spans="1:10" ht="27.75" x14ac:dyDescent="0.2">
      <c r="A28" s="48" t="s">
        <v>31</v>
      </c>
      <c r="B28" s="20">
        <f>IF('Tabl. II (2)'!B28&gt;0,'Tabl. II (2)'!E28/'Tabl. II (2)'!B28*100,"X")</f>
        <v>116.66666666666667</v>
      </c>
      <c r="C28" s="20">
        <f>IF('Tabl. II (2)'!C28&gt;0,'Tabl. II (2)'!F28/'Tabl. II (2)'!C28*100,"X")</f>
        <v>90.909090909090907</v>
      </c>
      <c r="D28" s="142">
        <f t="shared" si="3"/>
        <v>77.922077922077918</v>
      </c>
      <c r="E28" s="49">
        <f>IF('Tabl. II (2)'!E28&gt;0,'Tabl. II (2)'!H28/('Tabl. II (2)'!E28/273.8),"X")</f>
        <v>48.892857142857139</v>
      </c>
      <c r="F28" s="49">
        <f>IF('Tabl. II (2)'!F28&gt;0,'Tabl. II (2)'!I28/('Tabl. II (2)'!F28/273.8),"X")</f>
        <v>109.52000000000001</v>
      </c>
      <c r="G28" s="49">
        <f t="shared" si="4"/>
        <v>224.00000000000006</v>
      </c>
      <c r="H28" s="36">
        <f>IF('Tabl. II (2)'!B28&gt;0,'Tabl. II (2)'!H28*9/'Tabl. II (2)'!B28,"X")</f>
        <v>1.875</v>
      </c>
      <c r="I28" s="36">
        <f>IF('Tabl. II (2)'!C28&gt;0,'Tabl. II (2)'!I28*9/'Tabl. II (2)'!C28,"X")</f>
        <v>3.2727272727272729</v>
      </c>
      <c r="J28" s="36">
        <f t="shared" si="5"/>
        <v>174.54545454545456</v>
      </c>
    </row>
    <row r="29" spans="1:10" x14ac:dyDescent="0.2">
      <c r="A29" s="32" t="s">
        <v>236</v>
      </c>
      <c r="B29" s="20">
        <f>IF('Tabl. II (2)'!B29&gt;0,'Tabl. II (2)'!E29/'Tabl. II (2)'!B29*100,"X")</f>
        <v>94.05263157894737</v>
      </c>
      <c r="C29" s="20">
        <f>IF('Tabl. II (2)'!C29&gt;0,'Tabl. II (2)'!F29/'Tabl. II (2)'!C29*100,"X")</f>
        <v>97.519522278364718</v>
      </c>
      <c r="D29" s="142">
        <f t="shared" si="3"/>
        <v>103.68611769943645</v>
      </c>
      <c r="E29" s="20">
        <f>IF('Tabl. II (2)'!E29&gt;0,'Tabl. II (2)'!H29/('Tabl. II (2)'!E29/273.8),"X")</f>
        <v>34.014325685506435</v>
      </c>
      <c r="F29" s="20">
        <f>IF('Tabl. II (2)'!F29&gt;0,'Tabl. II (2)'!I29/('Tabl. II (2)'!F29/273.8),"X")</f>
        <v>35.208384361752238</v>
      </c>
      <c r="G29" s="20">
        <f t="shared" si="4"/>
        <v>103.51045817367061</v>
      </c>
      <c r="H29" s="36">
        <f>IF('Tabl. II (2)'!B29&gt;0,'Tabl. II (2)'!H29*9/'Tabl. II (2)'!B29,"X")</f>
        <v>1.0515789473684209</v>
      </c>
      <c r="I29" s="36">
        <f>IF('Tabl. II (2)'!C29&gt;0,'Tabl. II (2)'!I29*9/'Tabl. II (2)'!C29,"X")</f>
        <v>1.1286173633440515</v>
      </c>
      <c r="J29" s="36">
        <f t="shared" si="5"/>
        <v>107.32597549317808</v>
      </c>
    </row>
    <row r="30" spans="1:10" ht="33" customHeight="1" thickBot="1" x14ac:dyDescent="0.25">
      <c r="A30" s="74" t="s">
        <v>33</v>
      </c>
      <c r="B30" s="76">
        <f>IF('Tabl. II (2)'!B30&gt;0,'Tabl. II (2)'!E30/'Tabl. II (2)'!B30*100,"X")</f>
        <v>91.428571428571431</v>
      </c>
      <c r="C30" s="76">
        <f>IF('Tabl. II (2)'!C30&gt;0,'Tabl. II (2)'!F30/'Tabl. II (2)'!C30*100,"X")</f>
        <v>92.121982210927584</v>
      </c>
      <c r="D30" s="76">
        <f t="shared" si="3"/>
        <v>100.75841804320204</v>
      </c>
      <c r="E30" s="40">
        <f>IF('Tabl. II (2)'!E30&gt;0,'Tabl. II (2)'!H30/('Tabl. II (2)'!E30/273.8),"X")</f>
        <v>95.544791666666669</v>
      </c>
      <c r="F30" s="40">
        <f>IF('Tabl. II (2)'!F30&gt;0,'Tabl. II (2)'!I30/('Tabl. II (2)'!F30/273.8),"X")</f>
        <v>110.27531034482759</v>
      </c>
      <c r="G30" s="40">
        <f t="shared" si="4"/>
        <v>115.41739577972209</v>
      </c>
      <c r="H30" s="76">
        <f>IF('Tabl. II (2)'!B30&gt;0,'Tabl. II (2)'!H30*9/'Tabl. II (2)'!B30,"X")</f>
        <v>2.8714285714285714</v>
      </c>
      <c r="I30" s="76">
        <f>IF('Tabl. II (2)'!C30&gt;0,'Tabl. II (2)'!I30*9/'Tabl. II (2)'!C30,"X")</f>
        <v>3.3392630241423125</v>
      </c>
      <c r="J30" s="76">
        <f t="shared" si="5"/>
        <v>116.29274213430939</v>
      </c>
    </row>
    <row r="31" spans="1:10" ht="26.25" thickTop="1" x14ac:dyDescent="0.2">
      <c r="A31" s="24" t="s">
        <v>34</v>
      </c>
      <c r="B31" s="20">
        <f>IF('Tabl. II (2)'!B31&gt;0,'Tabl. II (2)'!E31/'Tabl. II (2)'!B31*100,"X")</f>
        <v>90.123456790123456</v>
      </c>
      <c r="C31" s="20">
        <f>IF('Tabl. II (2)'!C31&gt;0,'Tabl. II (2)'!F31/'Tabl. II (2)'!C31*100,"X")</f>
        <v>78.637770897832809</v>
      </c>
      <c r="D31" s="142">
        <f t="shared" si="3"/>
        <v>87.25560880444462</v>
      </c>
      <c r="E31" s="20">
        <f>IF('Tabl. II (2)'!E31&gt;0,'Tabl. II (2)'!H31/('Tabl. II (2)'!E31/273.8),"X")</f>
        <v>158.46643835616439</v>
      </c>
      <c r="F31" s="20">
        <f>IF('Tabl. II (2)'!F31&gt;0,'Tabl. II (2)'!I31/('Tabl. II (2)'!F31/273.8),"X")</f>
        <v>226.37007874015748</v>
      </c>
      <c r="G31" s="20">
        <f t="shared" si="4"/>
        <v>142.85048688440571</v>
      </c>
      <c r="H31" s="36">
        <f>IF('Tabl. II (2)'!B31&gt;0,'Tabl. II (2)'!H31*9/'Tabl. II (2)'!B31,"X")</f>
        <v>4.6944444444444446</v>
      </c>
      <c r="I31" s="36">
        <f>IF('Tabl. II (2)'!C31&gt;0,'Tabl. II (2)'!I31*9/'Tabl. II (2)'!C31,"X")</f>
        <v>5.8513931888544892</v>
      </c>
      <c r="J31" s="36">
        <f t="shared" si="5"/>
        <v>124.64506201110154</v>
      </c>
    </row>
    <row r="32" spans="1:10" x14ac:dyDescent="0.2">
      <c r="A32" s="22" t="s">
        <v>35</v>
      </c>
      <c r="B32" s="20">
        <f>IF('Tabl. II (2)'!B32&gt;0,'Tabl. II (2)'!E32/'Tabl. II (2)'!B32*100,"X")</f>
        <v>92.675159235668787</v>
      </c>
      <c r="C32" s="20">
        <f>IF('Tabl. II (2)'!C32&gt;0,'Tabl. II (2)'!F32/'Tabl. II (2)'!C32*100,"X")</f>
        <v>101.13636363636364</v>
      </c>
      <c r="D32" s="144">
        <f t="shared" si="3"/>
        <v>109.12995938769136</v>
      </c>
      <c r="E32" s="20">
        <f>IF('Tabl. II (2)'!E32&gt;0,'Tabl. II (2)'!H32/('Tabl. II (2)'!E32/273.8),"X")</f>
        <v>47.985567010309275</v>
      </c>
      <c r="F32" s="20">
        <f>IF('Tabl. II (2)'!F32&gt;0,'Tabl. II (2)'!I32/('Tabl. II (2)'!F32/273.8),"X")</f>
        <v>43.069662921348318</v>
      </c>
      <c r="G32" s="20">
        <f t="shared" si="4"/>
        <v>89.755452742894917</v>
      </c>
      <c r="H32" s="36">
        <f>IF('Tabl. II (2)'!B32&gt;0,'Tabl. II (2)'!H32*9/'Tabl. II (2)'!B32,"X")</f>
        <v>1.4617834394904459</v>
      </c>
      <c r="I32" s="36">
        <f>IF('Tabl. II (2)'!C32&gt;0,'Tabl. II (2)'!I32*9/'Tabl. II (2)'!C32,"X")</f>
        <v>1.4318181818181819</v>
      </c>
      <c r="J32" s="36">
        <f t="shared" si="5"/>
        <v>97.950089126559718</v>
      </c>
    </row>
    <row r="33" spans="1:11" x14ac:dyDescent="0.2">
      <c r="A33" s="22" t="s">
        <v>36</v>
      </c>
      <c r="B33" s="20">
        <f>IF('Tabl. II (2)'!B33&gt;0,'Tabl. II (2)'!E33/'Tabl. II (2)'!B33*100,"X")</f>
        <v>98.901098901098905</v>
      </c>
      <c r="C33" s="20">
        <f>IF('Tabl. II (2)'!C33&gt;0,'Tabl. II (2)'!F33/'Tabl. II (2)'!C33*100,"X")</f>
        <v>100</v>
      </c>
      <c r="D33" s="144">
        <f t="shared" si="3"/>
        <v>101.1111111111111</v>
      </c>
      <c r="E33" s="20">
        <f>IF('Tabl. II (2)'!E33&gt;0,'Tabl. II (2)'!H33/('Tabl. II (2)'!E33/273.8),"X")</f>
        <v>57.802222222222227</v>
      </c>
      <c r="F33" s="20">
        <f>IF('Tabl. II (2)'!F33&gt;0,'Tabl. II (2)'!I33/('Tabl. II (2)'!F33/273.8),"X")</f>
        <v>60.102439024390243</v>
      </c>
      <c r="G33" s="20">
        <f t="shared" si="4"/>
        <v>103.97946084724003</v>
      </c>
      <c r="H33" s="36">
        <f>IF('Tabl. II (2)'!B33&gt;0,'Tabl. II (2)'!H33*9/'Tabl. II (2)'!B33,"X")</f>
        <v>1.8791208791208791</v>
      </c>
      <c r="I33" s="36">
        <f>IF('Tabl. II (2)'!C33&gt;0,'Tabl. II (2)'!I33*9/'Tabl. II (2)'!C33,"X")</f>
        <v>1.975609756097561</v>
      </c>
      <c r="J33" s="36">
        <f t="shared" si="5"/>
        <v>105.13478818998716</v>
      </c>
    </row>
    <row r="34" spans="1:11" x14ac:dyDescent="0.2">
      <c r="A34" s="25" t="s">
        <v>37</v>
      </c>
      <c r="B34" s="20">
        <f>IF('Tabl. II (2)'!B34&gt;0,'Tabl. II (2)'!E34/'Tabl. II (2)'!B34*100,"X")</f>
        <v>80.303030303030297</v>
      </c>
      <c r="C34" s="20">
        <f>IF('Tabl. II (2)'!C34&gt;0,'Tabl. II (2)'!F34/'Tabl. II (2)'!C34*100,"X")</f>
        <v>107.24637681159422</v>
      </c>
      <c r="D34" s="144">
        <f t="shared" si="3"/>
        <v>133.55209187858904</v>
      </c>
      <c r="E34" s="20">
        <f>IF('Tabl. II (2)'!E34&gt;0,'Tabl. II (2)'!H34/('Tabl. II (2)'!E34/273.8),"X")</f>
        <v>103.32075471698113</v>
      </c>
      <c r="F34" s="20">
        <f>IF('Tabl. II (2)'!F34&gt;0,'Tabl. II (2)'!I34/('Tabl. II (2)'!F34/273.8),"X")</f>
        <v>62.9</v>
      </c>
      <c r="G34" s="20">
        <f t="shared" si="4"/>
        <v>60.878378378378379</v>
      </c>
      <c r="H34" s="36">
        <f>IF('Tabl. II (2)'!B34&gt;0,'Tabl. II (2)'!H34*9/'Tabl. II (2)'!B34,"X")</f>
        <v>2.7272727272727271</v>
      </c>
      <c r="I34" s="36">
        <f>IF('Tabl. II (2)'!C34&gt;0,'Tabl. II (2)'!I34*9/'Tabl. II (2)'!C34,"X")</f>
        <v>2.2173913043478262</v>
      </c>
      <c r="J34" s="36">
        <f t="shared" si="5"/>
        <v>81.304347826086968</v>
      </c>
    </row>
    <row r="35" spans="1:11" ht="25.5" x14ac:dyDescent="0.2">
      <c r="A35" s="51" t="s">
        <v>38</v>
      </c>
      <c r="B35" s="20" t="str">
        <f>IF('Tabl. II (2)'!B35&gt;0,'Tabl. II (2)'!E35/'Tabl. II (2)'!B35*100,"X")</f>
        <v>X</v>
      </c>
      <c r="C35" s="20" t="str">
        <f>IF('Tabl. II (2)'!C35&gt;0,'Tabl. II (2)'!F35/'Tabl. II (2)'!C35*100,"X")</f>
        <v>X</v>
      </c>
      <c r="D35" s="143" t="s">
        <v>228</v>
      </c>
      <c r="E35" s="20" t="str">
        <f>IF('Tabl. II (2)'!E35&gt;0,'Tabl. II (2)'!H35/('Tabl. II (2)'!E35/273.8),"X")</f>
        <v>X</v>
      </c>
      <c r="F35" s="20" t="str">
        <f>IF('Tabl. II (2)'!F35&gt;0,'Tabl. II (2)'!I35/('Tabl. II (2)'!F35/273.8),"X")</f>
        <v>X</v>
      </c>
      <c r="G35" s="20" t="s">
        <v>228</v>
      </c>
      <c r="H35" s="20" t="str">
        <f>IF('Tabl. II (2)'!B35&gt;0,'Tabl. II (2)'!H35*9/'Tabl. II (2)'!B35,"X")</f>
        <v>X</v>
      </c>
      <c r="I35" s="20" t="str">
        <f>IF('Tabl. II (2)'!C35&gt;0,'Tabl. II (2)'!I35*9/'Tabl. II (2)'!C35,"X")</f>
        <v>X</v>
      </c>
      <c r="J35" s="20" t="s">
        <v>228</v>
      </c>
      <c r="K35" s="20"/>
    </row>
    <row r="36" spans="1:11" x14ac:dyDescent="0.2">
      <c r="A36" s="32" t="s">
        <v>236</v>
      </c>
      <c r="B36" s="20">
        <f>IF('Tabl. II (2)'!B36&gt;0,'Tabl. II (2)'!E36/'Tabl. II (2)'!B36*100,"X")</f>
        <v>93.333333333333329</v>
      </c>
      <c r="C36" s="20">
        <f>IF('Tabl. II (2)'!C36&gt;0,'Tabl. II (2)'!F36/'Tabl. II (2)'!C36*100,"X")</f>
        <v>97.959183673469383</v>
      </c>
      <c r="D36" s="144">
        <f t="shared" si="3"/>
        <v>104.95626822157433</v>
      </c>
      <c r="E36" s="20">
        <f>IF('Tabl. II (2)'!E36&gt;0,'Tabl. II (2)'!H36/('Tabl. II (2)'!E36/273.8),"X")</f>
        <v>58.671428571428578</v>
      </c>
      <c r="F36" s="20">
        <f>IF('Tabl. II (2)'!F36&gt;0,'Tabl. II (2)'!I36/('Tabl. II (2)'!F36/273.8),"X")</f>
        <v>28.520833333333336</v>
      </c>
      <c r="G36" s="20">
        <f t="shared" si="4"/>
        <v>48.611111111111107</v>
      </c>
      <c r="H36" s="36">
        <f>IF('Tabl. II (2)'!B36&gt;0,'Tabl. II (2)'!H36*9/'Tabl. II (2)'!B36,"X")</f>
        <v>1.8</v>
      </c>
      <c r="I36" s="36">
        <f>IF('Tabl. II (2)'!C36&gt;0,'Tabl. II (2)'!I36*9/'Tabl. II (2)'!C36,"X")</f>
        <v>0.91836734693877553</v>
      </c>
      <c r="J36" s="36">
        <f t="shared" si="5"/>
        <v>51.020408163265309</v>
      </c>
    </row>
    <row r="37" spans="1:11" ht="31.5" customHeight="1" thickBot="1" x14ac:dyDescent="0.25">
      <c r="A37" s="74" t="s">
        <v>40</v>
      </c>
      <c r="B37" s="76">
        <f>IF('Tabl. II (2)'!B37&gt;0,'Tabl. II (2)'!E37/'Tabl. II (2)'!B37*100,"X")</f>
        <v>69.979863068868312</v>
      </c>
      <c r="C37" s="76">
        <f>IF('Tabl. II (2)'!C37&gt;0,'Tabl. II (2)'!F37/'Tabl. II (2)'!C37*100,"X")</f>
        <v>112.67247085178963</v>
      </c>
      <c r="D37" s="76">
        <f t="shared" si="3"/>
        <v>161.00698959771731</v>
      </c>
      <c r="E37" s="40">
        <f>IF('Tabl. II (2)'!E37&gt;0,'Tabl. II (2)'!H37/('Tabl. II (2)'!E37/273.8),"X")</f>
        <v>294.96214318600369</v>
      </c>
      <c r="F37" s="40">
        <f>IF('Tabl. II (2)'!F37&gt;0,'Tabl. II (2)'!I37/('Tabl. II (2)'!F37/273.8),"X")</f>
        <v>207.90488929055579</v>
      </c>
      <c r="G37" s="40">
        <f t="shared" si="4"/>
        <v>70.48527890558843</v>
      </c>
      <c r="H37" s="76">
        <f>IF('Tabl. II (2)'!B37&gt;0,'Tabl. II (2)'!H37*9/'Tabl. II (2)'!B37,"X")</f>
        <v>6.7849778493757551</v>
      </c>
      <c r="I37" s="76">
        <f>IF('Tabl. II (2)'!C37&gt;0,'Tabl. II (2)'!I37*9/'Tabl. II (2)'!C37,"X")</f>
        <v>7.7000152741713759</v>
      </c>
      <c r="J37" s="76">
        <f t="shared" si="5"/>
        <v>113.48622567544281</v>
      </c>
    </row>
    <row r="38" spans="1:11" ht="26.25" thickTop="1" x14ac:dyDescent="0.2">
      <c r="A38" s="32" t="s">
        <v>41</v>
      </c>
      <c r="B38" s="20">
        <f>IF('Tabl. II (2)'!B38&gt;0,'Tabl. II (2)'!E38/'Tabl. II (2)'!B38*100,"X")</f>
        <v>63.893770747900803</v>
      </c>
      <c r="C38" s="20">
        <f>IF('Tabl. II (2)'!C38&gt;0,'Tabl. II (2)'!F38/'Tabl. II (2)'!C38*100,"X")</f>
        <v>116.58415841584157</v>
      </c>
      <c r="D38" s="20">
        <f t="shared" si="3"/>
        <v>182.46560979447577</v>
      </c>
      <c r="E38" s="20">
        <f>IF('Tabl. II (2)'!E38&gt;0,'Tabl. II (2)'!H38/('Tabl. II (2)'!E38/273.8),"X")</f>
        <v>381.18198349633252</v>
      </c>
      <c r="F38" s="20">
        <f>IF('Tabl. II (2)'!F38&gt;0,'Tabl. II (2)'!I38/('Tabl. II (2)'!F38/273.8),"X")</f>
        <v>235.18606157112529</v>
      </c>
      <c r="G38" s="20">
        <f t="shared" ref="G38:G43" si="6">F38*100/E38</f>
        <v>61.699154669881736</v>
      </c>
      <c r="H38" s="36">
        <f>IF('Tabl. II (2)'!B38&gt;0,'Tabl. II (2)'!H38*9/'Tabl. II (2)'!B38,"X")</f>
        <v>8.0057117750439364</v>
      </c>
      <c r="I38" s="36">
        <f>IF('Tabl. II (2)'!C38&gt;0,'Tabl. II (2)'!I38*9/'Tabl. II (2)'!C38,"X")</f>
        <v>9.0128094059405939</v>
      </c>
      <c r="J38" s="36">
        <f t="shared" ref="J38:J43" si="7">I38*100/H38</f>
        <v>112.5797388064365</v>
      </c>
    </row>
    <row r="39" spans="1:11" x14ac:dyDescent="0.2">
      <c r="A39" s="22" t="s">
        <v>42</v>
      </c>
      <c r="B39" s="20">
        <f>IF('Tabl. II (2)'!B39&gt;0,'Tabl. II (2)'!E39/'Tabl. II (2)'!B39*100,"X")</f>
        <v>97.922948073701846</v>
      </c>
      <c r="C39" s="20">
        <f>IF('Tabl. II (2)'!C39&gt;0,'Tabl. II (2)'!F39/'Tabl. II (2)'!C39*100,"X")</f>
        <v>91.817779743476336</v>
      </c>
      <c r="D39" s="20">
        <f t="shared" si="3"/>
        <v>93.765334428421767</v>
      </c>
      <c r="E39" s="20">
        <f>IF('Tabl. II (2)'!E39&gt;0,'Tabl. II (2)'!H39/('Tabl. II (2)'!E39/273.8),"X")</f>
        <v>28.194936708860759</v>
      </c>
      <c r="F39" s="20">
        <f>IF('Tabl. II (2)'!F39&gt;0,'Tabl. II (2)'!I39/('Tabl. II (2)'!F39/273.8),"X")</f>
        <v>55.656840077071294</v>
      </c>
      <c r="G39" s="20">
        <f t="shared" si="6"/>
        <v>197.40012418463823</v>
      </c>
      <c r="H39" s="36">
        <f>IF('Tabl. II (2)'!B39&gt;0,'Tabl. II (2)'!H39*9/'Tabl. II (2)'!B39,"X")</f>
        <v>0.90753768844221105</v>
      </c>
      <c r="I39" s="36">
        <f>IF('Tabl. II (2)'!C39&gt;0,'Tabl. II (2)'!I39*9/'Tabl. II (2)'!C39,"X")</f>
        <v>1.6797877045555065</v>
      </c>
      <c r="J39" s="36">
        <f t="shared" si="7"/>
        <v>185.09288660384595</v>
      </c>
    </row>
    <row r="40" spans="1:11" x14ac:dyDescent="0.2">
      <c r="A40" s="32" t="s">
        <v>43</v>
      </c>
      <c r="B40" s="20">
        <f>IF('Tabl. II (2)'!B40&gt;0,'Tabl. II (2)'!E40/'Tabl. II (2)'!B40*100,"X")</f>
        <v>87.096774193548384</v>
      </c>
      <c r="C40" s="20">
        <f>IF('Tabl. II (2)'!C40&gt;0,'Tabl. II (2)'!F40/'Tabl. II (2)'!C40*100,"X")</f>
        <v>100</v>
      </c>
      <c r="D40" s="20">
        <f t="shared" si="3"/>
        <v>114.81481481481482</v>
      </c>
      <c r="E40" s="20">
        <f>IF('Tabl. II (2)'!E40&gt;0,'Tabl. II (2)'!H40/('Tabl. II (2)'!E40/273.8),"X")</f>
        <v>70.985185185185188</v>
      </c>
      <c r="F40" s="20">
        <f>IF('Tabl. II (2)'!F40&gt;0,'Tabl. II (2)'!I40/('Tabl. II (2)'!F40/273.8),"X")</f>
        <v>26.076190476190479</v>
      </c>
      <c r="G40" s="20">
        <f t="shared" si="6"/>
        <v>36.734693877551024</v>
      </c>
      <c r="H40" s="36">
        <f>IF('Tabl. II (2)'!B40&gt;0,'Tabl. II (2)'!H40*9/'Tabl. II (2)'!B40,"X")</f>
        <v>2.032258064516129</v>
      </c>
      <c r="I40" s="36">
        <f>IF('Tabl. II (2)'!C40&gt;0,'Tabl. II (2)'!I40*9/'Tabl. II (2)'!C40,"X")</f>
        <v>0.8571428571428571</v>
      </c>
      <c r="J40" s="36">
        <f t="shared" si="7"/>
        <v>42.176870748299315</v>
      </c>
    </row>
    <row r="41" spans="1:11" x14ac:dyDescent="0.2">
      <c r="A41" s="25" t="s">
        <v>44</v>
      </c>
      <c r="B41" s="20">
        <f>IF('Tabl. II (2)'!B41&gt;0,'Tabl. II (2)'!E41/'Tabl. II (2)'!B41*100,"X")</f>
        <v>99.829787234042556</v>
      </c>
      <c r="C41" s="20">
        <f>IF('Tabl. II (2)'!C41&gt;0,'Tabl. II (2)'!F41/'Tabl. II (2)'!C41*100,"X")</f>
        <v>99.253034547152197</v>
      </c>
      <c r="D41" s="20">
        <f t="shared" si="3"/>
        <v>99.422263932569336</v>
      </c>
      <c r="E41" s="20">
        <f>IF('Tabl. II (2)'!E41&gt;0,'Tabl. II (2)'!H41/('Tabl. II (2)'!E41/273.8),"X")</f>
        <v>39.447740835464622</v>
      </c>
      <c r="F41" s="20">
        <f>IF('Tabl. II (2)'!F41&gt;0,'Tabl. II (2)'!I41/('Tabl. II (2)'!F41/273.8),"X")</f>
        <v>47.393414863593605</v>
      </c>
      <c r="G41" s="20">
        <f t="shared" si="6"/>
        <v>120.14227902497677</v>
      </c>
      <c r="H41" s="36">
        <f>IF('Tabl. II (2)'!B41&gt;0,'Tabl. II (2)'!H41*9/'Tabl. II (2)'!B41,"X")</f>
        <v>1.294468085106383</v>
      </c>
      <c r="I41" s="36">
        <f>IF('Tabl. II (2)'!C41&gt;0,'Tabl. II (2)'!I41*9/'Tabl. II (2)'!C41,"X")</f>
        <v>1.546218487394958</v>
      </c>
      <c r="J41" s="36">
        <f t="shared" si="7"/>
        <v>119.44817374681629</v>
      </c>
    </row>
    <row r="42" spans="1:11" ht="25.5" x14ac:dyDescent="0.2">
      <c r="A42" s="51" t="s">
        <v>45</v>
      </c>
      <c r="B42" s="20">
        <f>IF('Tabl. II (2)'!B42&gt;0,'Tabl. II (2)'!E42/'Tabl. II (2)'!B42*100,"X")</f>
        <v>90</v>
      </c>
      <c r="C42" s="20">
        <f>IF('Tabl. II (2)'!C42&gt;0,'Tabl. II (2)'!F42/'Tabl. II (2)'!C42*100,"X")</f>
        <v>118.18181818181819</v>
      </c>
      <c r="D42" s="20">
        <f t="shared" si="3"/>
        <v>131.31313131313132</v>
      </c>
      <c r="E42" s="49">
        <f>IF('Tabl. II (2)'!E42&gt;0,'Tabl. II (2)'!H42/('Tabl. II (2)'!E42/273.8),"X")</f>
        <v>30.422222222222224</v>
      </c>
      <c r="F42" s="49">
        <f>IF('Tabl. II (2)'!F42&gt;0,'Tabl. II (2)'!I42/('Tabl. II (2)'!F42/273.8),"X")</f>
        <v>42.12307692307693</v>
      </c>
      <c r="G42" s="49">
        <f t="shared" si="6"/>
        <v>138.46153846153848</v>
      </c>
      <c r="H42" s="36">
        <f>IF('Tabl. II (2)'!B42&gt;0,'Tabl. II (2)'!H42*9/'Tabl. II (2)'!B42,"X")</f>
        <v>0.9</v>
      </c>
      <c r="I42" s="36">
        <f>IF('Tabl. II (2)'!C42&gt;0,'Tabl. II (2)'!I42*9/'Tabl. II (2)'!C42,"X")</f>
        <v>1.6363636363636365</v>
      </c>
      <c r="J42" s="36">
        <f t="shared" si="7"/>
        <v>181.81818181818184</v>
      </c>
    </row>
    <row r="43" spans="1:11" x14ac:dyDescent="0.2">
      <c r="A43" s="32" t="s">
        <v>236</v>
      </c>
      <c r="B43" s="20">
        <f>IF('Tabl. II (2)'!B43&gt;0,'Tabl. II (2)'!E43/'Tabl. II (2)'!B43*100,"X")</f>
        <v>108.88888888888889</v>
      </c>
      <c r="C43" s="20">
        <f>IF('Tabl. II (2)'!C43&gt;0,'Tabl. II (2)'!F43/'Tabl. II (2)'!C43*100,"X")</f>
        <v>100</v>
      </c>
      <c r="D43" s="20">
        <f t="shared" si="3"/>
        <v>91.83673469387756</v>
      </c>
      <c r="E43" s="20">
        <f>IF('Tabl. II (2)'!E43&gt;0,'Tabl. II (2)'!H43/('Tabl. II (2)'!E43/273.8),"X")</f>
        <v>35.38911564625851</v>
      </c>
      <c r="F43" s="20">
        <f>IF('Tabl. II (2)'!F43&gt;0,'Tabl. II (2)'!I43/('Tabl. II (2)'!F43/273.8),"X")</f>
        <v>25.741880341880343</v>
      </c>
      <c r="G43" s="20">
        <f t="shared" si="6"/>
        <v>72.739541160593774</v>
      </c>
      <c r="H43" s="36">
        <f>IF('Tabl. II (2)'!B43&gt;0,'Tabl. II (2)'!H43*9/'Tabl. II (2)'!B43,"X")</f>
        <v>1.2666666666666666</v>
      </c>
      <c r="I43" s="36">
        <f>IF('Tabl. II (2)'!C43&gt;0,'Tabl. II (2)'!I43*9/'Tabl. II (2)'!C43,"X")</f>
        <v>0.84615384615384615</v>
      </c>
      <c r="J43" s="36">
        <f t="shared" si="7"/>
        <v>66.801619433198383</v>
      </c>
    </row>
    <row r="44" spans="1:11" ht="10.5" customHeight="1" x14ac:dyDescent="0.2">
      <c r="A44" s="191" t="s">
        <v>39</v>
      </c>
      <c r="B44" s="191"/>
      <c r="C44" s="191"/>
      <c r="D44" s="191"/>
      <c r="E44" s="191"/>
      <c r="F44" s="191"/>
      <c r="G44" s="191"/>
      <c r="H44" s="191"/>
      <c r="I44" s="191"/>
    </row>
    <row r="45" spans="1:11" ht="25.5" customHeight="1" thickBot="1" x14ac:dyDescent="0.25">
      <c r="A45" s="74" t="s">
        <v>46</v>
      </c>
      <c r="B45" s="76">
        <f>IF('Tabl. II (2)'!B45&gt;0,'Tabl. II (2)'!E45/'Tabl. II (2)'!B45*100,"X")</f>
        <v>83.96801218583397</v>
      </c>
      <c r="C45" s="76">
        <f>IF('Tabl. II (2)'!C45&gt;0,'Tabl. II (2)'!F45/'Tabl. II (2)'!C45*100,"X")</f>
        <v>70.39643041015961</v>
      </c>
      <c r="D45" s="76">
        <f t="shared" si="3"/>
        <v>83.837200116589173</v>
      </c>
      <c r="E45" s="40">
        <f>IF('Tabl. II (2)'!E45&gt;0,'Tabl. II (2)'!H45/('Tabl. II (2)'!E45/273.8),"X")</f>
        <v>106.66403628117914</v>
      </c>
      <c r="F45" s="40">
        <f>IF('Tabl. II (2)'!F45&gt;0,'Tabl. II (2)'!I45/('Tabl. II (2)'!F45/273.8),"X")</f>
        <v>211.82454900048756</v>
      </c>
      <c r="G45" s="40">
        <f t="shared" ref="G45:G54" si="8">F45*100/E45</f>
        <v>198.59041190049547</v>
      </c>
      <c r="H45" s="76">
        <f>IF('Tabl. II (2)'!B45&gt;0,'Tabl. II (2)'!H45*9/'Tabl. II (2)'!B45,"X")</f>
        <v>2.944021325209444</v>
      </c>
      <c r="I45" s="76">
        <f>IF('Tabl. II (2)'!C45&gt;0,'Tabl. II (2)'!I45*9/'Tabl. II (2)'!C45,"X")</f>
        <v>4.9015788570447913</v>
      </c>
      <c r="J45" s="76">
        <f t="shared" ref="J45:J54" si="9">I45*100/H45</f>
        <v>166.4926410373771</v>
      </c>
    </row>
    <row r="46" spans="1:11" ht="25.5" customHeight="1" thickTop="1" x14ac:dyDescent="0.2">
      <c r="A46" s="32" t="s">
        <v>47</v>
      </c>
      <c r="B46" s="20">
        <f>IF('Tabl. II (2)'!B46&gt;0,'Tabl. II (2)'!E46/'Tabl. II (2)'!B46*100,"X")</f>
        <v>80.05877413937867</v>
      </c>
      <c r="C46" s="20">
        <f>IF('Tabl. II (2)'!C46&gt;0,'Tabl. II (2)'!F46/'Tabl. II (2)'!C46*100,"X")</f>
        <v>76.610429447852752</v>
      </c>
      <c r="D46" s="20">
        <f t="shared" si="3"/>
        <v>95.692733584050998</v>
      </c>
      <c r="E46" s="20">
        <f>IF('Tabl. II (2)'!E46&gt;0,'Tabl. II (2)'!H46/('Tabl. II (2)'!E46/273.8),"X")</f>
        <v>204.30907184058734</v>
      </c>
      <c r="F46" s="20">
        <f>IF('Tabl. II (2)'!F46&gt;0,'Tabl. II (2)'!I46/('Tabl. II (2)'!F46/273.8),"X")</f>
        <v>264.48148148148147</v>
      </c>
      <c r="G46" s="20">
        <f t="shared" si="8"/>
        <v>129.45165826402646</v>
      </c>
      <c r="H46" s="36">
        <f>IF('Tabl. II (2)'!B46&gt;0,'Tabl. II (2)'!H46*9/'Tabl. II (2)'!B46,"X")</f>
        <v>5.3765743073047858</v>
      </c>
      <c r="I46" s="36">
        <f>IF('Tabl. II (2)'!C46&gt;0,'Tabl. II (2)'!I46*9/'Tabl. II (2)'!C46,"X")</f>
        <v>6.6602760736196318</v>
      </c>
      <c r="J46" s="36">
        <f t="shared" si="9"/>
        <v>123.87583046273103</v>
      </c>
    </row>
    <row r="47" spans="1:11" x14ac:dyDescent="0.2">
      <c r="A47" s="25" t="s">
        <v>48</v>
      </c>
      <c r="B47" s="20">
        <f>IF('Tabl. II (2)'!B47&gt;0,'Tabl. II (2)'!E47/'Tabl. II (2)'!B47*100,"X")</f>
        <v>85.031781833094115</v>
      </c>
      <c r="C47" s="20">
        <f>IF('Tabl. II (2)'!C47&gt;0,'Tabl. II (2)'!F47/'Tabl. II (2)'!C47*100,"X")</f>
        <v>64.916467780429599</v>
      </c>
      <c r="D47" s="20">
        <f t="shared" si="3"/>
        <v>76.343769801098432</v>
      </c>
      <c r="E47" s="20">
        <f>IF('Tabl. II (2)'!E47&gt;0,'Tabl. II (2)'!H47/('Tabl. II (2)'!E47/273.8),"X")</f>
        <v>67.74024596093561</v>
      </c>
      <c r="F47" s="20">
        <f>IF('Tabl. II (2)'!F47&gt;0,'Tabl. II (2)'!I47/('Tabl. II (2)'!F47/273.8),"X")</f>
        <v>223.31017801857587</v>
      </c>
      <c r="G47" s="20">
        <f t="shared" si="8"/>
        <v>329.65657985262436</v>
      </c>
      <c r="H47" s="36">
        <f>IF('Tabl. II (2)'!B47&gt;0,'Tabl. II (2)'!H47*9/'Tabl. II (2)'!B47,"X")</f>
        <v>1.8933770760713553</v>
      </c>
      <c r="I47" s="36">
        <f>IF('Tabl. II (2)'!C47&gt;0,'Tabl. II (2)'!I47*9/'Tabl. II (2)'!C47,"X")</f>
        <v>4.7651048863208141</v>
      </c>
      <c r="J47" s="36">
        <f t="shared" si="9"/>
        <v>251.67226045686172</v>
      </c>
    </row>
    <row r="48" spans="1:11" x14ac:dyDescent="0.2">
      <c r="A48" s="32" t="s">
        <v>49</v>
      </c>
      <c r="B48" s="20">
        <f>IF('Tabl. II (2)'!B48&gt;0,'Tabl. II (2)'!E48/'Tabl. II (2)'!B48*100,"X")</f>
        <v>112.5</v>
      </c>
      <c r="C48" s="20">
        <f>IF('Tabl. II (2)'!C48&gt;0,'Tabl. II (2)'!F48/'Tabl. II (2)'!C48*100,"X")</f>
        <v>116.66666666666667</v>
      </c>
      <c r="D48" s="20">
        <f t="shared" si="3"/>
        <v>103.70370370370371</v>
      </c>
      <c r="E48" s="20">
        <f>IF('Tabl. II (2)'!E48&gt;0,'Tabl. II (2)'!H48/('Tabl. II (2)'!E48/273.8),"X")</f>
        <v>0</v>
      </c>
      <c r="F48" s="20">
        <f>IF('Tabl. II (2)'!F48&gt;0,'Tabl. II (2)'!I48/('Tabl. II (2)'!F48/273.8),"X")</f>
        <v>7.8228571428571438</v>
      </c>
      <c r="G48" s="20" t="s">
        <v>228</v>
      </c>
      <c r="H48" s="36">
        <f>IF('Tabl. II (2)'!B48&gt;0,'Tabl. II (2)'!H48*9/'Tabl. II (2)'!B48,"X")</f>
        <v>0</v>
      </c>
      <c r="I48" s="36">
        <f>IF('Tabl. II (2)'!C48&gt;0,'Tabl. II (2)'!I48*9/'Tabl. II (2)'!C48,"X")</f>
        <v>0.3</v>
      </c>
      <c r="J48" s="20" t="s">
        <v>228</v>
      </c>
    </row>
    <row r="49" spans="1:10" x14ac:dyDescent="0.2">
      <c r="A49" s="25" t="s">
        <v>50</v>
      </c>
      <c r="B49" s="20">
        <f>IF('Tabl. II (2)'!B49&gt;0,'Tabl. II (2)'!E49/'Tabl. II (2)'!B49*100,"X")</f>
        <v>90.723981900452486</v>
      </c>
      <c r="C49" s="20">
        <f>IF('Tabl. II (2)'!C49&gt;0,'Tabl. II (2)'!F49/'Tabl. II (2)'!C49*100,"X")</f>
        <v>91.937424789410343</v>
      </c>
      <c r="D49" s="20">
        <f t="shared" si="3"/>
        <v>101.33751061575903</v>
      </c>
      <c r="E49" s="20">
        <f>IF('Tabl. II (2)'!E49&gt;0,'Tabl. II (2)'!H49/('Tabl. II (2)'!E49/273.8),"X")</f>
        <v>71.693266832917701</v>
      </c>
      <c r="F49" s="20">
        <f>IF('Tabl. II (2)'!F49&gt;0,'Tabl. II (2)'!I49/('Tabl. II (2)'!F49/273.8),"X")</f>
        <v>59.49057591623037</v>
      </c>
      <c r="G49" s="20">
        <f t="shared" si="8"/>
        <v>82.979306906008489</v>
      </c>
      <c r="H49" s="36">
        <f>IF('Tabl. II (2)'!B49&gt;0,'Tabl. II (2)'!H49*9/'Tabl. II (2)'!B49,"X")</f>
        <v>2.1380090497737556</v>
      </c>
      <c r="I49" s="36">
        <f>IF('Tabl. II (2)'!C49&gt;0,'Tabl. II (2)'!I49*9/'Tabl. II (2)'!C49,"X")</f>
        <v>1.7978339350180506</v>
      </c>
      <c r="J49" s="36">
        <f t="shared" si="9"/>
        <v>84.089163944759619</v>
      </c>
    </row>
    <row r="50" spans="1:10" ht="25.5" x14ac:dyDescent="0.2">
      <c r="A50" s="51" t="s">
        <v>242</v>
      </c>
      <c r="B50" s="20">
        <f>IF('Tabl. II (2)'!B50&gt;0,'Tabl. II (2)'!E50/'Tabl. II (2)'!B50*100,"X")</f>
        <v>100</v>
      </c>
      <c r="C50" s="20">
        <f>IF('Tabl. II (2)'!C50&gt;0,'Tabl. II (2)'!F50/'Tabl. II (2)'!C50*100,"X")</f>
        <v>133.33333333333331</v>
      </c>
      <c r="D50" s="20" t="s">
        <v>228</v>
      </c>
      <c r="E50" s="20">
        <f>IF('Tabl. II (2)'!E50&gt;0,'Tabl. II (2)'!H50/('Tabl. II (2)'!E50/273.8),"X")</f>
        <v>0</v>
      </c>
      <c r="F50" s="20">
        <f>IF('Tabl. II (2)'!F50&gt;0,'Tabl. II (2)'!I50/('Tabl. II (2)'!F50/273.8),"X")</f>
        <v>68.45</v>
      </c>
      <c r="G50" s="20" t="s">
        <v>228</v>
      </c>
      <c r="H50" s="36">
        <f>IF('Tabl. II (2)'!B50&gt;0,'Tabl. II (2)'!H50*9/'Tabl. II (2)'!B50,"X")</f>
        <v>0</v>
      </c>
      <c r="I50" s="36">
        <f>IF('Tabl. II (2)'!C50&gt;0,'Tabl. II (2)'!I50*9/'Tabl. II (2)'!C50,"X")</f>
        <v>3</v>
      </c>
      <c r="J50" s="36" t="s">
        <v>228</v>
      </c>
    </row>
    <row r="51" spans="1:10" x14ac:dyDescent="0.2">
      <c r="A51" s="32" t="s">
        <v>236</v>
      </c>
      <c r="B51" s="20">
        <f>IF('Tabl. II (2)'!B51&gt;0,'Tabl. II (2)'!E51/'Tabl. II (2)'!B51*100,"X")</f>
        <v>87.974683544303801</v>
      </c>
      <c r="C51" s="20">
        <f>IF('Tabl. II (2)'!C51&gt;0,'Tabl. II (2)'!F51/'Tabl. II (2)'!C51*100,"X")</f>
        <v>106.33484162895928</v>
      </c>
      <c r="D51" s="20">
        <f t="shared" si="3"/>
        <v>120.86981998111916</v>
      </c>
      <c r="E51" s="20">
        <f>IF('Tabl. II (2)'!E51&gt;0,'Tabl. II (2)'!H51/('Tabl. II (2)'!E51/273.8),"X")</f>
        <v>45.305035971223028</v>
      </c>
      <c r="F51" s="20">
        <f>IF('Tabl. II (2)'!F51&gt;0,'Tabl. II (2)'!I51/('Tabl. II (2)'!F51/273.8),"X")</f>
        <v>39.613617021276596</v>
      </c>
      <c r="G51" s="20">
        <f t="shared" si="8"/>
        <v>87.437557816836247</v>
      </c>
      <c r="H51" s="36">
        <f>IF('Tabl. II (2)'!B51&gt;0,'Tabl. II (2)'!H51*9/'Tabl. II (2)'!B51,"X")</f>
        <v>1.3101265822784811</v>
      </c>
      <c r="I51" s="36">
        <f>IF('Tabl. II (2)'!C51&gt;0,'Tabl. II (2)'!I51*9/'Tabl. II (2)'!C51,"X")</f>
        <v>1.3846153846153846</v>
      </c>
      <c r="J51" s="36">
        <f t="shared" si="9"/>
        <v>105.68561872909697</v>
      </c>
    </row>
    <row r="52" spans="1:10" ht="26.25" thickBot="1" x14ac:dyDescent="0.25">
      <c r="A52" s="68" t="s">
        <v>51</v>
      </c>
      <c r="B52" s="70">
        <f>IF('Tabl. II (2)'!B52&gt;0,'Tabl. II (2)'!E52/'Tabl. II (2)'!B52*100,"X")</f>
        <v>90.654290462699677</v>
      </c>
      <c r="C52" s="70">
        <f>IF('Tabl. II (2)'!C52&gt;0,'Tabl. II (2)'!F52/'Tabl. II (2)'!C52*100,"X")</f>
        <v>97.579769702239858</v>
      </c>
      <c r="D52" s="70">
        <f t="shared" si="3"/>
        <v>107.63943902069337</v>
      </c>
      <c r="E52" s="39">
        <f>IF('Tabl. II (2)'!E52&gt;0,'Tabl. II (2)'!H52/('Tabl. II (2)'!E52/273.8),"X")</f>
        <v>128.93912182660068</v>
      </c>
      <c r="F52" s="39">
        <f>IF('Tabl. II (2)'!F52&gt;0,'Tabl. II (2)'!I52/('Tabl. II (2)'!F52/273.8),"X")</f>
        <v>123.17092135787529</v>
      </c>
      <c r="G52" s="39">
        <f t="shared" si="8"/>
        <v>95.52641557735862</v>
      </c>
      <c r="H52" s="70">
        <f>IF('Tabl. II (2)'!B52&gt;0,'Tabl. II (2)'!H52*9/'Tabl. II (2)'!B52,"X")</f>
        <v>3.8422191898709523</v>
      </c>
      <c r="I52" s="70">
        <f>IF('Tabl. II (2)'!C52&gt;0,'Tabl. II (2)'!I52*9/'Tabl. II (2)'!C52,"X")</f>
        <v>3.9507272191755844</v>
      </c>
      <c r="J52" s="70">
        <f t="shared" si="9"/>
        <v>102.82409784404508</v>
      </c>
    </row>
    <row r="53" spans="1:10" ht="25.5" customHeight="1" thickTop="1" thickBot="1" x14ac:dyDescent="0.25">
      <c r="A53" s="71" t="s">
        <v>52</v>
      </c>
      <c r="B53" s="73">
        <f>IF('Tabl. II (2)'!B53&gt;0,'Tabl. II (2)'!E53/'Tabl. II (2)'!B53*100,"X")</f>
        <v>97.706309907629674</v>
      </c>
      <c r="C53" s="73">
        <f>IF('Tabl. II (2)'!C53&gt;0,'Tabl. II (2)'!F53/'Tabl. II (2)'!C53*100,"X")</f>
        <v>97.831601313635716</v>
      </c>
      <c r="D53" s="73">
        <f t="shared" si="3"/>
        <v>100.12823266596035</v>
      </c>
      <c r="E53" s="40">
        <f>IF('Tabl. II (2)'!E53&gt;0,'Tabl. II (2)'!H53/('Tabl. II (2)'!E53/273.8),"X")</f>
        <v>45.858812080674902</v>
      </c>
      <c r="F53" s="40">
        <f>IF('Tabl. II (2)'!F53&gt;0,'Tabl. II (2)'!I53/('Tabl. II (2)'!F53/273.8),"X")</f>
        <v>46.379891263976681</v>
      </c>
      <c r="G53" s="40">
        <f t="shared" si="8"/>
        <v>101.1362683847656</v>
      </c>
      <c r="H53" s="73">
        <f>IF('Tabl. II (2)'!B53&gt;0,'Tabl. II (2)'!H53*9/'Tabl. II (2)'!B53,"X")</f>
        <v>1.4728362946074345</v>
      </c>
      <c r="I53" s="73">
        <f>IF('Tabl. II (2)'!C53&gt;0,'Tabl. II (2)'!I53*9/'Tabl. II (2)'!C53,"X")</f>
        <v>1.4914817852433999</v>
      </c>
      <c r="J53" s="73">
        <f t="shared" si="9"/>
        <v>101.26595811796824</v>
      </c>
    </row>
    <row r="54" spans="1:10" ht="13.5" thickTop="1" x14ac:dyDescent="0.2">
      <c r="A54" s="32" t="s">
        <v>53</v>
      </c>
      <c r="B54" s="20">
        <f>IF('Tabl. II (2)'!B54&gt;0,'Tabl. II (2)'!E54/'Tabl. II (2)'!B54*100,"X")</f>
        <v>97.02313769751693</v>
      </c>
      <c r="C54" s="20">
        <f>IF('Tabl. II (2)'!C54&gt;0,'Tabl. II (2)'!F54/'Tabl. II (2)'!C54*100,"X")</f>
        <v>99.413747618349703</v>
      </c>
      <c r="D54" s="20">
        <f t="shared" si="3"/>
        <v>102.46395857479463</v>
      </c>
      <c r="E54" s="20">
        <f>IF('Tabl. II (2)'!E54&gt;0,'Tabl. II (2)'!H54/('Tabl. II (2)'!E54/273.8),"X")</f>
        <v>243.30257379671369</v>
      </c>
      <c r="F54" s="20">
        <f>IF('Tabl. II (2)'!F54&gt;0,'Tabl. II (2)'!I54/('Tabl. II (2)'!F54/273.8),"X")</f>
        <v>241.70933215391423</v>
      </c>
      <c r="G54" s="20">
        <f t="shared" si="8"/>
        <v>99.345160382836454</v>
      </c>
      <c r="H54" s="36">
        <f>IF('Tabl. II (2)'!B54&gt;0,'Tabl. II (2)'!H54*9/'Tabl. II (2)'!B54,"X")</f>
        <v>7.7594525959367946</v>
      </c>
      <c r="I54" s="36">
        <f>IF('Tabl. II (2)'!C54&gt;0,'Tabl. II (2)'!I54*9/'Tabl. II (2)'!C54,"X")</f>
        <v>7.8985783379744978</v>
      </c>
      <c r="J54" s="36">
        <f t="shared" si="9"/>
        <v>101.79298398073281</v>
      </c>
    </row>
    <row r="55" spans="1:10" ht="25.5" customHeight="1" x14ac:dyDescent="0.2">
      <c r="A55" s="52" t="s">
        <v>241</v>
      </c>
      <c r="B55" s="20" t="str">
        <f>IF('Tabl. II (2)'!B55&gt;0,'Tabl. II (2)'!E55/'Tabl. II (2)'!B55*100,"X")</f>
        <v>X</v>
      </c>
      <c r="C55" s="20" t="str">
        <f>IF('Tabl. II (2)'!C55&gt;0,'Tabl. II (2)'!F55/'Tabl. II (2)'!C55*100,"X")</f>
        <v>X</v>
      </c>
      <c r="D55" s="20" t="s">
        <v>228</v>
      </c>
      <c r="E55" s="20" t="str">
        <f>IF('Tabl. II (2)'!E55&gt;0,'Tabl. II (2)'!H55/('Tabl. II (2)'!E55/273.8),"X")</f>
        <v>X</v>
      </c>
      <c r="F55" s="20" t="str">
        <f>IF('Tabl. II (2)'!F55&gt;0,'Tabl. II (2)'!I55/('Tabl. II (2)'!F55/273.8),"X")</f>
        <v>X</v>
      </c>
      <c r="G55" s="20" t="s">
        <v>228</v>
      </c>
      <c r="H55" s="20" t="str">
        <f>IF('Tabl. II (2)'!B55&gt;0,'Tabl. II (2)'!H55*9/'Tabl. II (2)'!B55,"X")</f>
        <v>X</v>
      </c>
      <c r="I55" s="20" t="str">
        <f>IF('Tabl. II (2)'!C55&gt;0,'Tabl. II (2)'!I55*9/'Tabl. II (2)'!C55,"X")</f>
        <v>X</v>
      </c>
      <c r="J55" s="20" t="s">
        <v>228</v>
      </c>
    </row>
    <row r="56" spans="1:10" ht="69" customHeight="1" x14ac:dyDescent="0.2">
      <c r="A56" s="24" t="s">
        <v>56</v>
      </c>
      <c r="B56" s="20">
        <f>IF('Tabl. II (2)'!B56&gt;0,'Tabl. II (2)'!E56/'Tabl. II (2)'!B56*100,"X")</f>
        <v>98.462835589083653</v>
      </c>
      <c r="C56" s="20">
        <f>IF('Tabl. II (2)'!C56&gt;0,'Tabl. II (2)'!F56/'Tabl. II (2)'!C56*100,"X")</f>
        <v>99.188908616390648</v>
      </c>
      <c r="D56" s="20">
        <f t="shared" ref="D56:D65" si="10">C56*100/B56</f>
        <v>100.73740820377867</v>
      </c>
      <c r="E56" s="20">
        <f>IF('Tabl. II (2)'!E56&gt;0,'Tabl. II (2)'!H56/('Tabl. II (2)'!E56/273.8),"X")</f>
        <v>43.309773487286265</v>
      </c>
      <c r="F56" s="20">
        <f>IF('Tabl. II (2)'!F56&gt;0,'Tabl. II (2)'!I56/('Tabl. II (2)'!F56/273.8),"X")</f>
        <v>41.444270553137379</v>
      </c>
      <c r="G56" s="20">
        <f t="shared" ref="G56:G65" si="11">F56*100/E56</f>
        <v>95.69265137187449</v>
      </c>
      <c r="H56" s="36">
        <f>IF('Tabl. II (2)'!B56&gt;0,'Tabl. II (2)'!H56*9/'Tabl. II (2)'!B56,"X")</f>
        <v>1.4017395163079653</v>
      </c>
      <c r="I56" s="36">
        <f>IF('Tabl. II (2)'!C56&gt;0,'Tabl. II (2)'!I56*9/'Tabl. II (2)'!C56,"X")</f>
        <v>1.3512530197630759</v>
      </c>
      <c r="J56" s="36">
        <f t="shared" ref="J56:J65" si="12">I56*100/H56</f>
        <v>96.39829683350402</v>
      </c>
    </row>
    <row r="57" spans="1:10" ht="38.25" x14ac:dyDescent="0.2">
      <c r="A57" s="25" t="s">
        <v>57</v>
      </c>
      <c r="B57" s="20">
        <f>IF('Tabl. II (2)'!B57&gt;0,'Tabl. II (2)'!E57/'Tabl. II (2)'!B57*100,"X")</f>
        <v>98.948660885580537</v>
      </c>
      <c r="C57" s="20">
        <f>IF('Tabl. II (2)'!C57&gt;0,'Tabl. II (2)'!F57/'Tabl. II (2)'!C57*100,"X")</f>
        <v>99.653964456596029</v>
      </c>
      <c r="D57" s="20">
        <f t="shared" si="10"/>
        <v>100.7127974898327</v>
      </c>
      <c r="E57" s="20">
        <f>IF('Tabl. II (2)'!E57&gt;0,'Tabl. II (2)'!H57/('Tabl. II (2)'!E57/273.8),"X")</f>
        <v>12.061299829378006</v>
      </c>
      <c r="F57" s="20">
        <f>IF('Tabl. II (2)'!F57&gt;0,'Tabl. II (2)'!I57/('Tabl. II (2)'!F57/273.8),"X")</f>
        <v>13.779791657735672</v>
      </c>
      <c r="G57" s="20">
        <f t="shared" si="11"/>
        <v>114.2479819975281</v>
      </c>
      <c r="H57" s="36">
        <f>IF('Tabl. II (2)'!B57&gt;0,'Tabl. II (2)'!H57*9/'Tabl. II (2)'!B57,"X")</f>
        <v>0.39229529583301359</v>
      </c>
      <c r="I57" s="36">
        <f>IF('Tabl. II (2)'!C57&gt;0,'Tabl. II (2)'!I57*9/'Tabl. II (2)'!C57,"X")</f>
        <v>0.45138414217361583</v>
      </c>
      <c r="J57" s="36">
        <f t="shared" si="12"/>
        <v>115.062338745391</v>
      </c>
    </row>
    <row r="58" spans="1:10" ht="25.5" x14ac:dyDescent="0.2">
      <c r="A58" s="24" t="s">
        <v>58</v>
      </c>
      <c r="B58" s="20">
        <f>IF('Tabl. II (2)'!B58&gt;0,'Tabl. II (2)'!E58/'Tabl. II (2)'!B58*100,"X")</f>
        <v>97.389347336834206</v>
      </c>
      <c r="C58" s="20">
        <f>IF('Tabl. II (2)'!C58&gt;0,'Tabl. II (2)'!F58/'Tabl. II (2)'!C58*100,"X")</f>
        <v>98.988273166245108</v>
      </c>
      <c r="D58" s="20">
        <f t="shared" si="10"/>
        <v>101.64178719042114</v>
      </c>
      <c r="E58" s="20">
        <f>IF('Tabl. II (2)'!E58&gt;0,'Tabl. II (2)'!H58/('Tabl. II (2)'!E58/273.8),"X")</f>
        <v>16.17659836696965</v>
      </c>
      <c r="F58" s="20">
        <f>IF('Tabl. II (2)'!F58&gt;0,'Tabl. II (2)'!I58/('Tabl. II (2)'!F58/273.8),"X")</f>
        <v>12.329404347104695</v>
      </c>
      <c r="G58" s="20">
        <f t="shared" si="11"/>
        <v>76.217533917882363</v>
      </c>
      <c r="H58" s="36">
        <f>IF('Tabl. II (2)'!B58&gt;0,'Tabl. II (2)'!H58*9/'Tabl. II (2)'!B58,"X")</f>
        <v>0.51785446361590393</v>
      </c>
      <c r="I58" s="36">
        <f>IF('Tabl. II (2)'!C58&gt;0,'Tabl. II (2)'!I58*9/'Tabl. II (2)'!C58,"X")</f>
        <v>0.40117596820287094</v>
      </c>
      <c r="J58" s="36">
        <f t="shared" si="12"/>
        <v>77.468863626601035</v>
      </c>
    </row>
    <row r="59" spans="1:10" x14ac:dyDescent="0.2">
      <c r="A59" s="25" t="s">
        <v>59</v>
      </c>
      <c r="B59" s="20">
        <f>IF('Tabl. II (2)'!B59&gt;0,'Tabl. II (2)'!E59/'Tabl. II (2)'!B59*100,"X")</f>
        <v>98.134825472954972</v>
      </c>
      <c r="C59" s="20">
        <f>IF('Tabl. II (2)'!C59&gt;0,'Tabl. II (2)'!F59/'Tabl. II (2)'!C59*100,"X")</f>
        <v>96.762785636561475</v>
      </c>
      <c r="D59" s="20">
        <f t="shared" si="10"/>
        <v>98.601882838451047</v>
      </c>
      <c r="E59" s="20">
        <f>IF('Tabl. II (2)'!E59&gt;0,'Tabl. II (2)'!H59/('Tabl. II (2)'!E59/273.8),"X")</f>
        <v>39.772739614444752</v>
      </c>
      <c r="F59" s="20">
        <f>IF('Tabl. II (2)'!F59&gt;0,'Tabl. II (2)'!I59/('Tabl. II (2)'!F59/273.8),"X")</f>
        <v>37.332864773685692</v>
      </c>
      <c r="G59" s="20">
        <f t="shared" si="11"/>
        <v>93.865459446819344</v>
      </c>
      <c r="H59" s="36">
        <f>IF('Tabl. II (2)'!B59&gt;0,'Tabl. II (2)'!H59*9/'Tabl. II (2)'!B59,"X")</f>
        <v>1.2829736211031175</v>
      </c>
      <c r="I59" s="36">
        <f>IF('Tabl. II (2)'!C59&gt;0,'Tabl. II (2)'!I59*9/'Tabl. II (2)'!C59,"X")</f>
        <v>1.1874319912948856</v>
      </c>
      <c r="J59" s="36">
        <f t="shared" si="12"/>
        <v>92.553110349526591</v>
      </c>
    </row>
    <row r="60" spans="1:10" ht="25.5" x14ac:dyDescent="0.2">
      <c r="A60" s="32" t="s">
        <v>239</v>
      </c>
      <c r="B60" s="20">
        <f>IF('Tabl. II (2)'!B60&gt;0,'Tabl. II (2)'!E60/'Tabl. II (2)'!B60*100,"X")</f>
        <v>91.951256586947707</v>
      </c>
      <c r="C60" s="20">
        <f>IF('Tabl. II (2)'!C60&gt;0,'Tabl. II (2)'!F60/'Tabl. II (2)'!C60*100,"X")</f>
        <v>91.033827642619656</v>
      </c>
      <c r="D60" s="20">
        <f t="shared" si="10"/>
        <v>99.002266006598234</v>
      </c>
      <c r="E60" s="20">
        <f>IF('Tabl. II (2)'!E60&gt;0,'Tabl. II (2)'!H60/('Tabl. II (2)'!E60/273.8),"X")</f>
        <v>90.049610139137627</v>
      </c>
      <c r="F60" s="20">
        <f>IF('Tabl. II (2)'!F60&gt;0,'Tabl. II (2)'!I60/('Tabl. II (2)'!F60/273.8),"X")</f>
        <v>97.972782608695653</v>
      </c>
      <c r="G60" s="20">
        <f t="shared" si="11"/>
        <v>108.79867492742696</v>
      </c>
      <c r="H60" s="36">
        <f>IF('Tabl. II (2)'!B60&gt;0,'Tabl. II (2)'!H60*9/'Tabl. II (2)'!B60,"X")</f>
        <v>2.7217521280907984</v>
      </c>
      <c r="I60" s="36">
        <f>IF('Tabl. II (2)'!C60&gt;0,'Tabl. II (2)'!I60*9/'Tabl. II (2)'!C60,"X")</f>
        <v>2.9316850493429731</v>
      </c>
      <c r="J60" s="36">
        <f t="shared" si="12"/>
        <v>107.71315356330534</v>
      </c>
    </row>
    <row r="61" spans="1:10" x14ac:dyDescent="0.2">
      <c r="A61" s="22" t="s">
        <v>240</v>
      </c>
      <c r="B61" s="20">
        <f>IF('Tabl. II (2)'!B61&gt;0,'Tabl. II (2)'!E61/'Tabl. II (2)'!B61*100,"X")</f>
        <v>99.54700340749649</v>
      </c>
      <c r="C61" s="20">
        <f>IF('Tabl. II (2)'!C61&gt;0,'Tabl. II (2)'!F61/'Tabl. II (2)'!C61*100,"X")</f>
        <v>97.609355340093259</v>
      </c>
      <c r="D61" s="20">
        <f t="shared" si="10"/>
        <v>98.053534510253968</v>
      </c>
      <c r="E61" s="20">
        <f>IF('Tabl. II (2)'!E61&gt;0,'Tabl. II (2)'!H61/('Tabl. II (2)'!E61/273.8),"X")</f>
        <v>20.673928801546392</v>
      </c>
      <c r="F61" s="20">
        <f>IF('Tabl. II (2)'!F61&gt;0,'Tabl. II (2)'!I61/('Tabl. II (2)'!F61/273.8),"X")</f>
        <v>28.764778586593874</v>
      </c>
      <c r="G61" s="20">
        <f t="shared" si="11"/>
        <v>139.13552118087151</v>
      </c>
      <c r="H61" s="20">
        <f>IF('Tabl. II (2)'!B61&gt;0,'Tabl. II (2)'!H61*9/'Tabl. II (2)'!B61,"X")</f>
        <v>0.6764882742032472</v>
      </c>
      <c r="I61" s="20">
        <f>IF('Tabl. II (2)'!C61&gt;0,'Tabl. II (2)'!I61*9/'Tabl. II (2)'!C61,"X")</f>
        <v>0.92291466212715567</v>
      </c>
      <c r="J61" s="20">
        <f t="shared" si="12"/>
        <v>136.42729627710753</v>
      </c>
    </row>
    <row r="62" spans="1:10" ht="25.5" x14ac:dyDescent="0.2">
      <c r="A62" s="24" t="s">
        <v>55</v>
      </c>
      <c r="B62" s="20">
        <f>IF('Tabl. II (2)'!B62&gt;0,'Tabl. II (2)'!E62/'Tabl. II (2)'!B62*100,"X")</f>
        <v>101.17393999052098</v>
      </c>
      <c r="C62" s="20">
        <f>IF('Tabl. II (2)'!C62&gt;0,'Tabl. II (2)'!F62/'Tabl. II (2)'!C62*100,"X")</f>
        <v>98.533494974776119</v>
      </c>
      <c r="D62" s="20">
        <f t="shared" si="10"/>
        <v>97.390192557498253</v>
      </c>
      <c r="E62" s="20">
        <f>IF('Tabl. II (2)'!E62&gt;0,'Tabl. II (2)'!H62/('Tabl. II (2)'!E62/273.8),"X")</f>
        <v>37.965565204857484</v>
      </c>
      <c r="F62" s="20">
        <f>IF('Tabl. II (2)'!F62&gt;0,'Tabl. II (2)'!I62/('Tabl. II (2)'!F62/273.8),"X")</f>
        <v>44.60823146531196</v>
      </c>
      <c r="G62" s="20">
        <f t="shared" si="11"/>
        <v>117.49655569359093</v>
      </c>
      <c r="H62" s="20">
        <f>IF('Tabl. II (2)'!B62&gt;0,'Tabl. II (2)'!H62*9/'Tabl. II (2)'!B62,"X")</f>
        <v>1.2626052717926282</v>
      </c>
      <c r="I62" s="20">
        <f>IF('Tabl. II (2)'!C62&gt;0,'Tabl. II (2)'!I62*9/'Tabl. II (2)'!C62,"X")</f>
        <v>1.4448007508505729</v>
      </c>
      <c r="J62" s="20">
        <f t="shared" si="12"/>
        <v>114.43012183841638</v>
      </c>
    </row>
    <row r="63" spans="1:10" x14ac:dyDescent="0.2">
      <c r="A63" s="24" t="s">
        <v>54</v>
      </c>
      <c r="B63" s="20">
        <f>IF('Tabl. II (2)'!B63&gt;0,'Tabl. II (2)'!E63/'Tabl. II (2)'!B63*100,"X")</f>
        <v>97.253841775754125</v>
      </c>
      <c r="C63" s="20">
        <f>IF('Tabl. II (2)'!C63&gt;0,'Tabl. II (2)'!F63/'Tabl. II (2)'!C63*100,"X")</f>
        <v>98.550673028986537</v>
      </c>
      <c r="D63" s="20">
        <f t="shared" si="10"/>
        <v>101.333449897252</v>
      </c>
      <c r="E63" s="20">
        <f>IF('Tabl. II (2)'!E63&gt;0,'Tabl. II (2)'!H63/('Tabl. II (2)'!E63/273.8),"X")</f>
        <v>38.305961960497442</v>
      </c>
      <c r="F63" s="20">
        <f>IF('Tabl. II (2)'!F63&gt;0,'Tabl. II (2)'!I63/('Tabl. II (2)'!F63/273.8),"X")</f>
        <v>36.457199638663056</v>
      </c>
      <c r="G63" s="20">
        <f t="shared" si="11"/>
        <v>95.173695614951797</v>
      </c>
      <c r="H63" s="20">
        <f>IF('Tabl. II (2)'!B63&gt;0,'Tabl. II (2)'!H63*9/'Tabl. II (2)'!B63,"X")</f>
        <v>1.2245660216277747</v>
      </c>
      <c r="I63" s="20">
        <f>IF('Tabl. II (2)'!C63&gt;0,'Tabl. II (2)'!I63*9/'Tabl. II (2)'!C63,"X")</f>
        <v>1.1810056263798874</v>
      </c>
      <c r="J63" s="20">
        <f t="shared" si="12"/>
        <v>96.442789161340272</v>
      </c>
    </row>
    <row r="64" spans="1:10" x14ac:dyDescent="0.2">
      <c r="A64" s="24" t="s">
        <v>23</v>
      </c>
      <c r="B64" s="20">
        <f>IF('Tabl. II (2)'!B64&gt;0,'Tabl. II (2)'!E64/'Tabl. II (2)'!B64*100,"X")</f>
        <v>98.321091290661073</v>
      </c>
      <c r="C64" s="20">
        <f>IF('Tabl. II (2)'!C64&gt;0,'Tabl. II (2)'!F64/'Tabl. II (2)'!C64*100,"X")</f>
        <v>100.90805902383654</v>
      </c>
      <c r="D64" s="20">
        <f t="shared" si="10"/>
        <v>102.63114220887537</v>
      </c>
      <c r="E64" s="20">
        <f>IF('Tabl. II (2)'!E64&gt;0,'Tabl. II (2)'!H64/('Tabl. II (2)'!E64/273.8),"X")</f>
        <v>84.448452508004266</v>
      </c>
      <c r="F64" s="20">
        <f>IF('Tabl. II (2)'!F64&gt;0,'Tabl. II (2)'!I64/('Tabl. II (2)'!F64/273.8),"X")</f>
        <v>83.772328458942638</v>
      </c>
      <c r="G64" s="20">
        <f t="shared" si="11"/>
        <v>99.199364785284217</v>
      </c>
      <c r="H64" s="20">
        <f>IF('Tabl. II (2)'!B64&gt;0,'Tabl. II (2)'!H64*9/'Tabl. II (2)'!B64,"X")</f>
        <v>2.7292759706190974</v>
      </c>
      <c r="I64" s="20">
        <f>IF('Tabl. II (2)'!C64&gt;0,'Tabl. II (2)'!I64*9/'Tabl. II (2)'!C64,"X")</f>
        <v>2.778660612939841</v>
      </c>
      <c r="J64" s="20">
        <f t="shared" si="12"/>
        <v>101.80944114308606</v>
      </c>
    </row>
    <row r="65" spans="1:10" ht="14.25" customHeight="1" x14ac:dyDescent="0.2">
      <c r="A65" s="22" t="s">
        <v>237</v>
      </c>
      <c r="B65" s="20">
        <f>IF('Tabl. II (2)'!B65&gt;0,'Tabl. II (2)'!E65/'Tabl. II (2)'!B65*100,"X")</f>
        <v>92.72727272727272</v>
      </c>
      <c r="C65" s="20">
        <f>IF('Tabl. II (2)'!C65&gt;0,'Tabl. II (2)'!F65/'Tabl. II (2)'!C65*100,"X")</f>
        <v>96.943648519579753</v>
      </c>
      <c r="D65" s="20">
        <f t="shared" si="10"/>
        <v>104.54707193288013</v>
      </c>
      <c r="E65" s="20">
        <f>IF('Tabl. II (2)'!E65&gt;0,'Tabl. II (2)'!H65/('Tabl. II (2)'!E65/273.8),"X")</f>
        <v>46.208543417366954</v>
      </c>
      <c r="F65" s="20">
        <f>IF('Tabl. II (2)'!F65&gt;0,'Tabl. II (2)'!I65/('Tabl. II (2)'!F65/273.8),"X")</f>
        <v>31.156551724137934</v>
      </c>
      <c r="G65" s="20">
        <f t="shared" si="11"/>
        <v>67.4259550722564</v>
      </c>
      <c r="H65" s="20">
        <f>IF('Tabl. II (2)'!B65&gt;0,'Tabl. II (2)'!H65*9/'Tabl. II (2)'!B65,"X")</f>
        <v>1.4084415584415584</v>
      </c>
      <c r="I65" s="20">
        <f>IF('Tabl. II (2)'!C65&gt;0,'Tabl. II (2)'!I65*9/'Tabl. II (2)'!C65,"X")</f>
        <v>0.99283667621776506</v>
      </c>
      <c r="J65" s="20">
        <f t="shared" si="12"/>
        <v>70.491861750823332</v>
      </c>
    </row>
    <row r="66" spans="1:10" ht="14.25" customHeight="1" x14ac:dyDescent="0.2">
      <c r="A66" s="192" t="s">
        <v>60</v>
      </c>
      <c r="B66" s="192"/>
      <c r="C66" s="192"/>
      <c r="D66" s="192"/>
      <c r="E66" s="192"/>
      <c r="F66" s="192"/>
      <c r="G66" s="192"/>
      <c r="H66" s="192"/>
      <c r="I66" s="192"/>
    </row>
    <row r="67" spans="1:10" ht="26.25" thickBot="1" x14ac:dyDescent="0.25">
      <c r="A67" s="74" t="s">
        <v>26</v>
      </c>
      <c r="B67" s="76">
        <f>IF('Tabl. II (2)'!B67&gt;0,'Tabl. II (2)'!E67/'Tabl. II (2)'!B67*100,"X")</f>
        <v>91.707339025418008</v>
      </c>
      <c r="C67" s="76">
        <f>IF('Tabl. II (2)'!C67&gt;0,'Tabl. II (2)'!F67/'Tabl. II (2)'!C67*100,"X")</f>
        <v>92.943859224280573</v>
      </c>
      <c r="D67" s="76">
        <f t="shared" ref="D67:D70" si="13">C67*100/B67</f>
        <v>101.34833287281386</v>
      </c>
      <c r="E67" s="40">
        <f>IF('Tabl. II (2)'!E67&gt;0,'Tabl. II (2)'!H67/('Tabl. II (2)'!E67/273.8),"X")</f>
        <v>164.85553904970936</v>
      </c>
      <c r="F67" s="40">
        <f>IF('Tabl. II (2)'!F67&gt;0,'Tabl. II (2)'!I67/('Tabl. II (2)'!F67/273.8),"X")</f>
        <v>168.70028269072941</v>
      </c>
      <c r="G67" s="40">
        <f t="shared" ref="G67:G70" si="14">F67*100/E67</f>
        <v>102.3321895419363</v>
      </c>
      <c r="H67" s="76">
        <f>IF('Tabl. II (2)'!B67&gt;0,'Tabl. II (2)'!H67*9/'Tabl. II (2)'!B67,"X")</f>
        <v>4.9695458469191971</v>
      </c>
      <c r="I67" s="76">
        <f>IF('Tabl. II (2)'!C67&gt;0,'Tabl. II (2)'!I67*9/'Tabl. II (2)'!C67,"X")</f>
        <v>5.1540138031238651</v>
      </c>
      <c r="J67" s="76">
        <f t="shared" ref="J67:J70" si="15">I67*100/H67</f>
        <v>103.71196809300042</v>
      </c>
    </row>
    <row r="68" spans="1:10" ht="28.5" thickTop="1" x14ac:dyDescent="0.2">
      <c r="A68" s="24" t="s">
        <v>61</v>
      </c>
      <c r="B68" s="20">
        <f>IF('Tabl. II (2)'!B68&gt;0,'Tabl. II (2)'!E68/'Tabl. II (2)'!B68*100,"X")</f>
        <v>91.273104453622892</v>
      </c>
      <c r="C68" s="20">
        <f>IF('Tabl. II (2)'!C68&gt;0,'Tabl. II (2)'!F68/'Tabl. II (2)'!C68*100,"X")</f>
        <v>91.921989717516269</v>
      </c>
      <c r="D68" s="20">
        <f t="shared" si="13"/>
        <v>100.71092713212475</v>
      </c>
      <c r="E68" s="20">
        <f>IF('Tabl. II (2)'!E68&gt;0,'Tabl. II (2)'!H68/('Tabl. II (2)'!E68/273.8),"X")</f>
        <v>264.66725979012028</v>
      </c>
      <c r="F68" s="20">
        <f>IF('Tabl. II (2)'!F68&gt;0,'Tabl. II (2)'!I68/('Tabl. II (2)'!F68/273.8),"X")</f>
        <v>280.59230594596823</v>
      </c>
      <c r="G68" s="20">
        <f t="shared" si="14"/>
        <v>106.01700647389345</v>
      </c>
      <c r="H68" s="36">
        <f>IF('Tabl. II (2)'!B68&gt;0,'Tabl. II (2)'!H68*9/'Tabl. II (2)'!B68,"X")</f>
        <v>7.9405778683162946</v>
      </c>
      <c r="I68" s="36">
        <f>IF('Tabl. II (2)'!C68&gt;0,'Tabl. II (2)'!I68*9/'Tabl. II (2)'!C68,"X")</f>
        <v>8.4782113790290445</v>
      </c>
      <c r="J68" s="36">
        <f t="shared" si="15"/>
        <v>106.77071013758282</v>
      </c>
    </row>
    <row r="69" spans="1:10" x14ac:dyDescent="0.2">
      <c r="A69" s="25" t="s">
        <v>62</v>
      </c>
      <c r="B69" s="20">
        <f>IF('Tabl. II (2)'!B69&gt;0,'Tabl. II (2)'!E69/'Tabl. II (2)'!B69*100,"X")</f>
        <v>49.333333333333336</v>
      </c>
      <c r="C69" s="20">
        <f>IF('Tabl. II (2)'!C69&gt;0,'Tabl. II (2)'!F69/'Tabl. II (2)'!C69*100,"X")</f>
        <v>68.75</v>
      </c>
      <c r="D69" s="20">
        <f t="shared" si="13"/>
        <v>139.3581081081081</v>
      </c>
      <c r="E69" s="20">
        <f>IF('Tabl. II (2)'!E69&gt;0,'Tabl. II (2)'!H69/('Tabl. II (2)'!E69/273.8),"X")</f>
        <v>858.4</v>
      </c>
      <c r="F69" s="20">
        <f>IF('Tabl. II (2)'!F69&gt;0,'Tabl. II (2)'!I69/('Tabl. II (2)'!F69/273.8),"X")</f>
        <v>768.85252525252531</v>
      </c>
      <c r="G69" s="20">
        <f t="shared" si="14"/>
        <v>89.568094740508556</v>
      </c>
      <c r="H69" s="36">
        <f>IF('Tabl. II (2)'!B69&gt;0,'Tabl. II (2)'!H69*9/'Tabl. II (2)'!B69,"X")</f>
        <v>13.92</v>
      </c>
      <c r="I69" s="36">
        <f>IF('Tabl. II (2)'!C69&gt;0,'Tabl. II (2)'!I69*9/'Tabl. II (2)'!C69,"X")</f>
        <v>17.375</v>
      </c>
      <c r="J69" s="36">
        <f t="shared" si="15"/>
        <v>124.82040229885058</v>
      </c>
    </row>
    <row r="70" spans="1:10" ht="15" x14ac:dyDescent="0.2">
      <c r="A70" s="25" t="s">
        <v>63</v>
      </c>
      <c r="B70" s="20">
        <f>IF('Tabl. II (2)'!B70&gt;0,'Tabl. II (2)'!E70/'Tabl. II (2)'!B70*100,"X")</f>
        <v>90.483075352951175</v>
      </c>
      <c r="C70" s="20">
        <f>IF('Tabl. II (2)'!C70&gt;0,'Tabl. II (2)'!F70/'Tabl. II (2)'!C70*100,"X")</f>
        <v>89.480291237760483</v>
      </c>
      <c r="D70" s="20">
        <f t="shared" si="13"/>
        <v>98.891743996013517</v>
      </c>
      <c r="E70" s="20">
        <f>IF('Tabl. II (2)'!E70&gt;0,'Tabl. II (2)'!H70/('Tabl. II (2)'!E70/273.8),"X")</f>
        <v>170.44622614907416</v>
      </c>
      <c r="F70" s="20">
        <f>IF('Tabl. II (2)'!F70&gt;0,'Tabl. II (2)'!I70/('Tabl. II (2)'!F70/273.8),"X")</f>
        <v>183.48082678638235</v>
      </c>
      <c r="G70" s="20">
        <f t="shared" si="14"/>
        <v>107.64733894777346</v>
      </c>
      <c r="H70" s="36">
        <f>IF('Tabl. II (2)'!B70&gt;0,'Tabl. II (2)'!H70*9/'Tabl. II (2)'!B70,"X")</f>
        <v>5.069484606225549</v>
      </c>
      <c r="I70" s="36">
        <f>IF('Tabl. II (2)'!C70&gt;0,'Tabl. II (2)'!I70*9/'Tabl. II (2)'!C70,"X")</f>
        <v>5.3966859151393418</v>
      </c>
      <c r="J70" s="36">
        <f t="shared" si="15"/>
        <v>106.45433085075307</v>
      </c>
    </row>
    <row r="71" spans="1:10" x14ac:dyDescent="0.2">
      <c r="A71" s="25" t="s">
        <v>64</v>
      </c>
      <c r="B71" s="20">
        <f>IF('Tabl. II (2)'!B71&gt;0,'Tabl. II (2)'!E71/'Tabl. II (2)'!B71*100,"X")</f>
        <v>98.567647516736727</v>
      </c>
      <c r="C71" s="20">
        <f>IF('Tabl. II (2)'!C71&gt;0,'Tabl. II (2)'!F71/'Tabl. II (2)'!C71*100,"X")</f>
        <v>102.33353151010702</v>
      </c>
      <c r="D71" s="20">
        <f t="shared" ref="D71:D85" si="16">C71*100/B71</f>
        <v>103.82060857517254</v>
      </c>
      <c r="E71" s="20">
        <f>IF('Tabl. II (2)'!E71&gt;0,'Tabl. II (2)'!H71/('Tabl. II (2)'!E71/273.8),"X")</f>
        <v>18.812667824988157</v>
      </c>
      <c r="F71" s="20">
        <f>IF('Tabl. II (2)'!F71&gt;0,'Tabl. II (2)'!I71/('Tabl. II (2)'!F71/273.8),"X")</f>
        <v>14.356107480029049</v>
      </c>
      <c r="G71" s="20">
        <f t="shared" ref="G71:G85" si="17">F71*100/E71</f>
        <v>76.310854013806448</v>
      </c>
      <c r="H71" s="36">
        <f>IF('Tabl. II (2)'!B71&gt;0,'Tabl. II (2)'!H71*9/'Tabl. II (2)'!B71,"X")</f>
        <v>0.609528257823447</v>
      </c>
      <c r="I71" s="36">
        <f>IF('Tabl. II (2)'!C71&gt;0,'Tabl. II (2)'!I71*9/'Tabl. II (2)'!C71,"X")</f>
        <v>0.48290725326991679</v>
      </c>
      <c r="J71" s="36">
        <f t="shared" ref="J71:J85" si="18">I71*100/H71</f>
        <v>79.226393046045345</v>
      </c>
    </row>
    <row r="72" spans="1:10" x14ac:dyDescent="0.2">
      <c r="A72" s="27" t="s">
        <v>65</v>
      </c>
      <c r="B72" s="20"/>
      <c r="C72" s="20"/>
      <c r="D72" s="20"/>
      <c r="E72" s="20"/>
      <c r="F72" s="20"/>
      <c r="G72" s="20"/>
      <c r="H72" s="36"/>
      <c r="I72" s="36"/>
      <c r="J72" s="20"/>
    </row>
    <row r="73" spans="1:10" ht="15.75" customHeight="1" x14ac:dyDescent="0.2">
      <c r="A73" s="28" t="s">
        <v>66</v>
      </c>
      <c r="B73" s="21">
        <f>IF('Tabl. II (2)'!B73&gt;0,'Tabl. II (2)'!E73/'Tabl. II (2)'!B73*100,"X")</f>
        <v>98.05263157894737</v>
      </c>
      <c r="C73" s="21">
        <f>IF('Tabl. II (2)'!C73&gt;0,'Tabl. II (2)'!F73/'Tabl. II (2)'!C73*100,"X")</f>
        <v>101.79201737713821</v>
      </c>
      <c r="D73" s="21">
        <f t="shared" si="16"/>
        <v>103.81365164603466</v>
      </c>
      <c r="E73" s="21">
        <f>IF('Tabl. II (2)'!E73&gt;0,'Tabl. II (2)'!H73/('Tabl. II (2)'!E73/273.8),"X")</f>
        <v>22.045088566827697</v>
      </c>
      <c r="F73" s="21">
        <f>IF('Tabl. II (2)'!F73&gt;0,'Tabl. II (2)'!I73/('Tabl. II (2)'!F73/273.8),"X")</f>
        <v>19.937956788476928</v>
      </c>
      <c r="G73" s="21">
        <f t="shared" si="17"/>
        <v>90.441717791411051</v>
      </c>
      <c r="H73" s="53">
        <f>IF('Tabl. II (2)'!B73&gt;0,'Tabl. II (2)'!H73*9/'Tabl. II (2)'!B73,"X")</f>
        <v>0.71052631578947367</v>
      </c>
      <c r="I73" s="53">
        <f>IF('Tabl. II (2)'!C73&gt;0,'Tabl. II (2)'!I73*9/'Tabl. II (2)'!C73,"X")</f>
        <v>0.66711919630735816</v>
      </c>
      <c r="J73" s="53">
        <f t="shared" si="18"/>
        <v>93.890849850665234</v>
      </c>
    </row>
    <row r="74" spans="1:10" x14ac:dyDescent="0.2">
      <c r="A74" s="47" t="s">
        <v>67</v>
      </c>
      <c r="B74" s="21">
        <f>IF('Tabl. II (2)'!B74&gt;0,'Tabl. II (2)'!E74/'Tabl. II (2)'!B74*100,"X")</f>
        <v>128.57142857142858</v>
      </c>
      <c r="C74" s="21">
        <f>IF('Tabl. II (2)'!C74&gt;0,'Tabl. II (2)'!F74/'Tabl. II (2)'!C74*100,"X")</f>
        <v>80.952380952380949</v>
      </c>
      <c r="D74" s="21">
        <f t="shared" si="16"/>
        <v>62.962962962962955</v>
      </c>
      <c r="E74" s="21">
        <f>IF('Tabl. II (2)'!E74&gt;0,'Tabl. II (2)'!H74/('Tabl. II (2)'!E74/273.8),"X")</f>
        <v>34.225000000000001</v>
      </c>
      <c r="F74" s="21">
        <f>IF('Tabl. II (2)'!F74&gt;0,'Tabl. II (2)'!I74/('Tabl. II (2)'!F74/273.8),"X")</f>
        <v>134.21568627450981</v>
      </c>
      <c r="G74" s="21">
        <f t="shared" si="17"/>
        <v>392.15686274509801</v>
      </c>
      <c r="H74" s="53">
        <f>IF('Tabl. II (2)'!B74&gt;0,'Tabl. II (2)'!H74*9/'Tabl. II (2)'!B74,"X")</f>
        <v>1.4464285714285714</v>
      </c>
      <c r="I74" s="53">
        <f>IF('Tabl. II (2)'!C74&gt;0,'Tabl. II (2)'!I74*9/'Tabl. II (2)'!C74,"X")</f>
        <v>3.5714285714285716</v>
      </c>
      <c r="J74" s="53">
        <f t="shared" si="18"/>
        <v>246.9135802469136</v>
      </c>
    </row>
    <row r="75" spans="1:10" x14ac:dyDescent="0.2">
      <c r="A75" s="47" t="s">
        <v>68</v>
      </c>
      <c r="B75" s="21">
        <f>IF('Tabl. II (2)'!B75&gt;0,'Tabl. II (2)'!E75/'Tabl. II (2)'!B75*100,"X")</f>
        <v>98.113207547169807</v>
      </c>
      <c r="C75" s="21">
        <f>IF('Tabl. II (2)'!C75&gt;0,'Tabl. II (2)'!F75/'Tabl. II (2)'!C75*100,"X")</f>
        <v>105.0632911392405</v>
      </c>
      <c r="D75" s="21">
        <f t="shared" si="16"/>
        <v>107.08373904576436</v>
      </c>
      <c r="E75" s="21">
        <f>IF('Tabl. II (2)'!E75&gt;0,'Tabl. II (2)'!H75/('Tabl. II (2)'!E75/273.8),"X")</f>
        <v>15.796153846153848</v>
      </c>
      <c r="F75" s="21">
        <f>IF('Tabl. II (2)'!F75&gt;0,'Tabl. II (2)'!I75/('Tabl. II (2)'!F75/273.8),"X")</f>
        <v>16.493975903614459</v>
      </c>
      <c r="G75" s="21">
        <f t="shared" si="17"/>
        <v>104.41767068273093</v>
      </c>
      <c r="H75" s="53">
        <f>IF('Tabl. II (2)'!B75&gt;0,'Tabl. II (2)'!H75*9/'Tabl. II (2)'!B75,"X")</f>
        <v>0.50943396226415094</v>
      </c>
      <c r="I75" s="53">
        <f>IF('Tabl. II (2)'!C75&gt;0,'Tabl. II (2)'!I75*9/'Tabl. II (2)'!C75,"X")</f>
        <v>0.569620253164557</v>
      </c>
      <c r="J75" s="53">
        <f t="shared" si="18"/>
        <v>111.8143459915612</v>
      </c>
    </row>
    <row r="76" spans="1:10" x14ac:dyDescent="0.2">
      <c r="A76" s="47" t="s">
        <v>69</v>
      </c>
      <c r="B76" s="21">
        <f>IF('Tabl. II (2)'!B76&gt;0,'Tabl. II (2)'!E76/'Tabl. II (2)'!B76*100,"X")</f>
        <v>98.687350835322192</v>
      </c>
      <c r="C76" s="21">
        <f>IF('Tabl. II (2)'!C76&gt;0,'Tabl. II (2)'!F76/'Tabl. II (2)'!C76*100,"X")</f>
        <v>103.41026524285222</v>
      </c>
      <c r="D76" s="21">
        <f t="shared" si="16"/>
        <v>104.7857343089603</v>
      </c>
      <c r="E76" s="21">
        <f>IF('Tabl. II (2)'!E76&gt;0,'Tabl. II (2)'!H76/('Tabl. II (2)'!E76/273.8),"X")</f>
        <v>13.574123337363968</v>
      </c>
      <c r="F76" s="21">
        <f>IF('Tabl. II (2)'!F76&gt;0,'Tabl. II (2)'!I76/('Tabl. II (2)'!F76/273.8),"X")</f>
        <v>5.2899400399733514</v>
      </c>
      <c r="G76" s="21">
        <f t="shared" si="17"/>
        <v>38.970767455842442</v>
      </c>
      <c r="H76" s="53">
        <f>IF('Tabl. II (2)'!B76&gt;0,'Tabl. II (2)'!H76*9/'Tabl. II (2)'!B76,"X")</f>
        <v>0.44033412887828161</v>
      </c>
      <c r="I76" s="53">
        <f>IF('Tabl. II (2)'!C76&gt;0,'Tabl. II (2)'!I76*9/'Tabl. II (2)'!C76,"X")</f>
        <v>0.17981398553220806</v>
      </c>
      <c r="J76" s="53">
        <f t="shared" si="18"/>
        <v>40.835804844441832</v>
      </c>
    </row>
    <row r="77" spans="1:10" x14ac:dyDescent="0.2">
      <c r="A77" s="25" t="s">
        <v>70</v>
      </c>
      <c r="B77" s="21">
        <f>IF('Tabl. II (2)'!B77&gt;0,'Tabl. II (2)'!E77/'Tabl. II (2)'!B77*100,"X")</f>
        <v>111.88226028745815</v>
      </c>
      <c r="C77" s="21">
        <f>IF('Tabl. II (2)'!C77&gt;0,'Tabl. II (2)'!F77/'Tabl. II (2)'!C77*100,"X")</f>
        <v>99.268894796809732</v>
      </c>
      <c r="D77" s="21">
        <f t="shared" si="16"/>
        <v>88.726214988648778</v>
      </c>
      <c r="E77" s="21">
        <f>IF('Tabl. II (2)'!E77&gt;0,'Tabl. II (2)'!H77/('Tabl. II (2)'!E77/273.8),"X")</f>
        <v>28.572529696436426</v>
      </c>
      <c r="F77" s="21">
        <f>IF('Tabl. II (2)'!F77&gt;0,'Tabl. II (2)'!I77/('Tabl. II (2)'!F77/273.8),"X")</f>
        <v>34.123519846963177</v>
      </c>
      <c r="G77" s="21">
        <f t="shared" si="17"/>
        <v>119.42771679477534</v>
      </c>
      <c r="H77" s="53">
        <f>IF('Tabl. II (2)'!B77&gt;0,'Tabl. II (2)'!H77*9/'Tabl. II (2)'!B77,"X")</f>
        <v>1.0507974010632015</v>
      </c>
      <c r="I77" s="53">
        <f>IF('Tabl. II (2)'!C77&gt;0,'Tabl. II (2)'!I77*9/'Tabl. II (2)'!C77,"X")</f>
        <v>1.1134637295860235</v>
      </c>
      <c r="J77" s="53">
        <f t="shared" si="18"/>
        <v>105.96369275936692</v>
      </c>
    </row>
    <row r="78" spans="1:10" x14ac:dyDescent="0.2">
      <c r="A78" s="24" t="s">
        <v>434</v>
      </c>
      <c r="B78" s="20">
        <f>IF('Tabl. II (2)'!B78&gt;0,'Tabl. II (2)'!E78/'Tabl. II (2)'!B78*100,"X")</f>
        <v>96.908964004387272</v>
      </c>
      <c r="C78" s="20">
        <f>IF('Tabl. II (2)'!C78&gt;0,'Tabl. II (2)'!F78/'Tabl. II (2)'!C78*100,"X")</f>
        <v>98.188598827916877</v>
      </c>
      <c r="D78" s="20">
        <f t="shared" si="16"/>
        <v>101.320450421358</v>
      </c>
      <c r="E78" s="20">
        <f>IF('Tabl. II (2)'!E78&gt;0,'Tabl. II (2)'!H78/('Tabl. II (2)'!E78/273.8),"X")</f>
        <v>58.991377713756563</v>
      </c>
      <c r="F78" s="20">
        <f>IF('Tabl. II (2)'!F78&gt;0,'Tabl. II (2)'!I78/('Tabl. II (2)'!F78/273.8),"X")</f>
        <v>58.3849158979924</v>
      </c>
      <c r="G78" s="20">
        <f t="shared" si="17"/>
        <v>98.971948377427466</v>
      </c>
      <c r="H78" s="36">
        <f>IF('Tabl. II (2)'!B78&gt;0,'Tabl. II (2)'!H78*9/'Tabl. II (2)'!B78,"X")</f>
        <v>1.8791504636553993</v>
      </c>
      <c r="I78" s="36">
        <f>IF('Tabl. II (2)'!C78&gt;0,'Tabl. II (2)'!I78*9/'Tabl. II (2)'!C78,"X")</f>
        <v>1.8843899840170484</v>
      </c>
      <c r="J78" s="36">
        <f t="shared" si="18"/>
        <v>100.27882388680347</v>
      </c>
    </row>
    <row r="79" spans="1:10" ht="15.75" customHeight="1" x14ac:dyDescent="0.2">
      <c r="A79" s="54" t="s">
        <v>73</v>
      </c>
      <c r="B79" s="20">
        <f>IF('Tabl. II (2)'!B79&gt;0,'Tabl. II (2)'!E79/'Tabl. II (2)'!B79*100,"X")</f>
        <v>94.73684210526315</v>
      </c>
      <c r="C79" s="20">
        <f>IF('Tabl. II (2)'!C79&gt;0,'Tabl. II (2)'!F79/'Tabl. II (2)'!C79*100,"X")</f>
        <v>102.56410256410255</v>
      </c>
      <c r="D79" s="20">
        <f t="shared" si="16"/>
        <v>108.26210826210827</v>
      </c>
      <c r="E79" s="20">
        <f>IF('Tabl. II (2)'!E79&gt;0,'Tabl. II (2)'!H79/('Tabl. II (2)'!E79/273.8),"X")</f>
        <v>45.633333333333333</v>
      </c>
      <c r="F79" s="20">
        <f>IF('Tabl. II (2)'!F79&gt;0,'Tabl. II (2)'!I79/('Tabl. II (2)'!F79/273.8),"X")</f>
        <v>41.070000000000007</v>
      </c>
      <c r="G79" s="20">
        <f t="shared" si="17"/>
        <v>90.000000000000014</v>
      </c>
      <c r="H79" s="36">
        <f>IF('Tabl. II (2)'!B79&gt;0,'Tabl. II (2)'!H79*9/'Tabl. II (2)'!B79,"X")</f>
        <v>1.4210526315789473</v>
      </c>
      <c r="I79" s="36">
        <f>IF('Tabl. II (2)'!C79&gt;0,'Tabl. II (2)'!I79*9/'Tabl. II (2)'!C79,"X")</f>
        <v>1.3846153846153846</v>
      </c>
      <c r="J79" s="36">
        <f t="shared" si="18"/>
        <v>97.435897435897431</v>
      </c>
    </row>
    <row r="80" spans="1:10" ht="27.75" x14ac:dyDescent="0.2">
      <c r="A80" s="24" t="s">
        <v>71</v>
      </c>
      <c r="B80" s="20">
        <f>IF('Tabl. II (2)'!B80&gt;0,'Tabl. II (2)'!E80/'Tabl. II (2)'!B80*100,"X")</f>
        <v>85.037423607773121</v>
      </c>
      <c r="C80" s="20">
        <f>IF('Tabl. II (2)'!C80&gt;0,'Tabl. II (2)'!F80/'Tabl. II (2)'!C80*100,"X")</f>
        <v>88.34665254139702</v>
      </c>
      <c r="D80" s="20">
        <f t="shared" si="16"/>
        <v>103.89149717057209</v>
      </c>
      <c r="E80" s="20">
        <f>IF('Tabl. II (2)'!E80&gt;0,'Tabl. II (2)'!H80/('Tabl. II (2)'!E80/273.8),"X")</f>
        <v>148.33781223083548</v>
      </c>
      <c r="F80" s="20">
        <f>IF('Tabl. II (2)'!F80&gt;0,'Tabl. II (2)'!I80/('Tabl. II (2)'!F80/273.8),"X")</f>
        <v>151.19275827011808</v>
      </c>
      <c r="G80" s="20">
        <f t="shared" si="17"/>
        <v>101.92462460942856</v>
      </c>
      <c r="H80" s="36">
        <f>IF('Tabl. II (2)'!B80&gt;0,'Tabl. II (2)'!H80*9/'Tabl. II (2)'!B80,"X")</f>
        <v>4.1463984069216506</v>
      </c>
      <c r="I80" s="36">
        <f>IF('Tabl. II (2)'!C80&gt;0,'Tabl. II (2)'!I80*9/'Tabl. II (2)'!C80,"X")</f>
        <v>4.3906635038345501</v>
      </c>
      <c r="J80" s="36">
        <f t="shared" si="18"/>
        <v>105.89101849222071</v>
      </c>
    </row>
    <row r="81" spans="1:10" ht="15" x14ac:dyDescent="0.2">
      <c r="A81" s="25" t="s">
        <v>72</v>
      </c>
      <c r="B81" s="20">
        <f>IF('Tabl. II (2)'!B81&gt;0,'Tabl. II (2)'!E81/'Tabl. II (2)'!B81*100,"X")</f>
        <v>92.477172672427855</v>
      </c>
      <c r="C81" s="20">
        <f>IF('Tabl. II (2)'!C81&gt;0,'Tabl. II (2)'!F81/'Tabl. II (2)'!C81*100,"X")</f>
        <v>95.153781725393955</v>
      </c>
      <c r="D81" s="20">
        <f t="shared" si="16"/>
        <v>102.89434568079537</v>
      </c>
      <c r="E81" s="20">
        <f>IF('Tabl. II (2)'!E81&gt;0,'Tabl. II (2)'!H81/('Tabl. II (2)'!E81/273.8),"X")</f>
        <v>53.06674013179645</v>
      </c>
      <c r="F81" s="20">
        <f>IF('Tabl. II (2)'!F81&gt;0,'Tabl. II (2)'!I81/('Tabl. II (2)'!F81/273.8),"X")</f>
        <v>51.771521565576961</v>
      </c>
      <c r="G81" s="20">
        <f t="shared" si="17"/>
        <v>97.559264874754533</v>
      </c>
      <c r="H81" s="36">
        <f>IF('Tabl. II (2)'!B81&gt;0,'Tabl. II (2)'!H81*9/'Tabl. II (2)'!B81,"X")</f>
        <v>1.6131175607369965</v>
      </c>
      <c r="I81" s="36">
        <f>IF('Tabl. II (2)'!C81&gt;0,'Tabl. II (2)'!I81*9/'Tabl. II (2)'!C81,"X")</f>
        <v>1.619295272599778</v>
      </c>
      <c r="J81" s="36">
        <f t="shared" si="18"/>
        <v>100.38296724387273</v>
      </c>
    </row>
    <row r="82" spans="1:10" x14ac:dyDescent="0.2">
      <c r="A82" s="24" t="s">
        <v>435</v>
      </c>
      <c r="B82" s="20">
        <f>IF('Tabl. II (2)'!B82&gt;0,'Tabl. II (2)'!E82/'Tabl. II (2)'!B82*100,"X")</f>
        <v>100.3030303030303</v>
      </c>
      <c r="C82" s="20">
        <f>IF('Tabl. II (2)'!C82&gt;0,'Tabl. II (2)'!F82/'Tabl. II (2)'!C82*100,"X")</f>
        <v>99.674267100977204</v>
      </c>
      <c r="D82" s="20">
        <f t="shared" si="16"/>
        <v>99.373136384660043</v>
      </c>
      <c r="E82" s="20">
        <f>IF('Tabl. II (2)'!E82&gt;0,'Tabl. II (2)'!H82/('Tabl. II (2)'!E82/273.8),"X")</f>
        <v>21.506948640483383</v>
      </c>
      <c r="F82" s="20">
        <f>IF('Tabl. II (2)'!F82&gt;0,'Tabl. II (2)'!I82/('Tabl. II (2)'!F82/273.8),"X")</f>
        <v>20.579738562091507</v>
      </c>
      <c r="G82" s="20">
        <f t="shared" si="17"/>
        <v>95.688788335847178</v>
      </c>
      <c r="H82" s="36">
        <f>IF('Tabl. II (2)'!B82&gt;0,'Tabl. II (2)'!H82*9/'Tabl. II (2)'!B82,"X")</f>
        <v>0.70909090909090911</v>
      </c>
      <c r="I82" s="36">
        <f>IF('Tabl. II (2)'!C82&gt;0,'Tabl. II (2)'!I82*9/'Tabl. II (2)'!C82,"X")</f>
        <v>0.67426710097719866</v>
      </c>
      <c r="J82" s="36">
        <f t="shared" si="18"/>
        <v>95.088950137810059</v>
      </c>
    </row>
    <row r="83" spans="1:10" ht="18" customHeight="1" x14ac:dyDescent="0.2">
      <c r="A83" s="25" t="s">
        <v>30</v>
      </c>
      <c r="B83" s="20">
        <f>IF('Tabl. II (2)'!B83&gt;0,'Tabl. II (2)'!E83/'Tabl. II (2)'!B83*100,"X")</f>
        <v>94.318181818181827</v>
      </c>
      <c r="C83" s="20">
        <f>IF('Tabl. II (2)'!C83&gt;0,'Tabl. II (2)'!F83/'Tabl. II (2)'!C83*100,"X")</f>
        <v>98.969889064976229</v>
      </c>
      <c r="D83" s="20">
        <f t="shared" si="16"/>
        <v>104.93193057491455</v>
      </c>
      <c r="E83" s="20">
        <f>IF('Tabl. II (2)'!E83&gt;0,'Tabl. II (2)'!H83/('Tabl. II (2)'!E83/273.8),"X")</f>
        <v>72.065987025023176</v>
      </c>
      <c r="F83" s="20">
        <f>IF('Tabl. II (2)'!F83&gt;0,'Tabl. II (2)'!I83/('Tabl. II (2)'!F83/273.8),"X")</f>
        <v>71.683426741393106</v>
      </c>
      <c r="G83" s="20">
        <f t="shared" si="17"/>
        <v>99.469152787018331</v>
      </c>
      <c r="H83" s="36">
        <f>IF('Tabl. II (2)'!B83&gt;0,'Tabl. II (2)'!H83*9/'Tabl. II (2)'!B83,"X")</f>
        <v>2.2342657342657342</v>
      </c>
      <c r="I83" s="36">
        <f>IF('Tabl. II (2)'!C83&gt;0,'Tabl. II (2)'!I83*9/'Tabl. II (2)'!C83,"X")</f>
        <v>2.332012678288431</v>
      </c>
      <c r="J83" s="36">
        <f t="shared" si="18"/>
        <v>104.37490234592978</v>
      </c>
    </row>
    <row r="84" spans="1:10" ht="25.5" x14ac:dyDescent="0.2">
      <c r="A84" s="54" t="s">
        <v>243</v>
      </c>
      <c r="B84" s="20">
        <f>IF('Tabl. II (2)'!B84&gt;0,'Tabl. II (2)'!E84/'Tabl. II (2)'!B84*100,"X")</f>
        <v>100.51813471502591</v>
      </c>
      <c r="C84" s="20">
        <f>IF('Tabl. II (2)'!C84&gt;0,'Tabl. II (2)'!F84/'Tabl. II (2)'!C84*100,"X")</f>
        <v>93.596059113300484</v>
      </c>
      <c r="D84" s="20">
        <f t="shared" si="16"/>
        <v>93.113605200345333</v>
      </c>
      <c r="E84" s="20">
        <f>IF('Tabl. II (2)'!E84&gt;0,'Tabl. II (2)'!H84/('Tabl. II (2)'!E84/273.8),"X")</f>
        <v>76.212371134020628</v>
      </c>
      <c r="F84" s="20">
        <f>IF('Tabl. II (2)'!F84&gt;0,'Tabl. II (2)'!I84/('Tabl. II (2)'!F84/273.8),"X")</f>
        <v>79.257894736842104</v>
      </c>
      <c r="G84" s="20">
        <f t="shared" si="17"/>
        <v>103.9961013645224</v>
      </c>
      <c r="H84" s="36">
        <f>IF('Tabl. II (2)'!B84&gt;0,'Tabl. II (2)'!H84*9/'Tabl. II (2)'!B84,"X")</f>
        <v>2.5181347150259068</v>
      </c>
      <c r="I84" s="36">
        <f>IF('Tabl. II (2)'!C84&gt;0,'Tabl. II (2)'!I84*9/'Tabl. II (2)'!C84,"X")</f>
        <v>2.4384236453201971</v>
      </c>
      <c r="J84" s="36">
        <f t="shared" si="18"/>
        <v>96.834519248312347</v>
      </c>
    </row>
    <row r="85" spans="1:10" x14ac:dyDescent="0.2">
      <c r="A85" s="32" t="s">
        <v>236</v>
      </c>
      <c r="B85" s="20">
        <f>IF('Tabl. II (2)'!B85&gt;0,'Tabl. II (2)'!E85/'Tabl. II (2)'!B85*100,"X")</f>
        <v>94.419542805916635</v>
      </c>
      <c r="C85" s="20">
        <f>IF('Tabl. II (2)'!C85&gt;0,'Tabl. II (2)'!F85/'Tabl. II (2)'!C85*100,"X")</f>
        <v>99.98579343656769</v>
      </c>
      <c r="D85" s="20">
        <f t="shared" si="16"/>
        <v>105.89523150105983</v>
      </c>
      <c r="E85" s="20">
        <f>IF('Tabl. II (2)'!E85&gt;0,'Tabl. II (2)'!H85/('Tabl. II (2)'!E85/273.8),"X")</f>
        <v>45.037597911227159</v>
      </c>
      <c r="F85" s="20">
        <f>IF('Tabl. II (2)'!F85&gt;0,'Tabl. II (2)'!I85/('Tabl. II (2)'!F85/273.8),"X")</f>
        <v>26.337396987780622</v>
      </c>
      <c r="G85" s="20">
        <f t="shared" si="17"/>
        <v>58.478689382355192</v>
      </c>
      <c r="H85" s="36">
        <f>IF('Tabl. II (2)'!B85&gt;0,'Tabl. II (2)'!H85*9/'Tabl. II (2)'!B85,"X")</f>
        <v>1.3978036754818468</v>
      </c>
      <c r="I85" s="36">
        <f>IF('Tabl. II (2)'!C85&gt;0,'Tabl. II (2)'!I85*9/'Tabl. II (2)'!C85,"X")</f>
        <v>0.86560590993038788</v>
      </c>
      <c r="J85" s="36">
        <f t="shared" si="18"/>
        <v>61.926143500230729</v>
      </c>
    </row>
    <row r="86" spans="1:10" x14ac:dyDescent="0.2">
      <c r="C86" s="154"/>
      <c r="D86" s="154"/>
      <c r="E86" s="154"/>
      <c r="F86" s="154"/>
      <c r="G86" s="154"/>
      <c r="H86" s="154"/>
      <c r="I86" s="154"/>
    </row>
    <row r="87" spans="1:10" x14ac:dyDescent="0.2">
      <c r="A87" s="191" t="s">
        <v>75</v>
      </c>
      <c r="B87" s="191"/>
      <c r="C87" s="191"/>
      <c r="D87" s="191"/>
      <c r="E87" s="191"/>
      <c r="F87" s="191"/>
      <c r="G87" s="191"/>
      <c r="H87" s="191"/>
      <c r="I87" s="191"/>
    </row>
    <row r="88" spans="1:10" ht="26.25" thickBot="1" x14ac:dyDescent="0.25">
      <c r="A88" s="74" t="s">
        <v>76</v>
      </c>
      <c r="B88" s="76">
        <f>IF('Tabl. II (2)'!B88&gt;0,'Tabl. II (2)'!E88/'Tabl. II (2)'!B88*100,"X")</f>
        <v>89.065947536160834</v>
      </c>
      <c r="C88" s="76">
        <f>IF('Tabl. II (2)'!C88&gt;0,'Tabl. II (2)'!F88/'Tabl. II (2)'!C88*100,"X")</f>
        <v>89.373873520883933</v>
      </c>
      <c r="D88" s="76">
        <f t="shared" ref="D88:D109" si="19">C88*100/B88</f>
        <v>100.34572807368167</v>
      </c>
      <c r="E88" s="40">
        <f>IF('Tabl. II (2)'!E88&gt;0,'Tabl. II (2)'!H88/('Tabl. II (2)'!E88/273.8),"X")</f>
        <v>120.15647307092395</v>
      </c>
      <c r="F88" s="40">
        <f>IF('Tabl. II (2)'!F88&gt;0,'Tabl. II (2)'!I88/('Tabl. II (2)'!F88/273.8),"X")</f>
        <v>128.31749232792635</v>
      </c>
      <c r="G88" s="40">
        <f t="shared" ref="G88:G109" si="20">F88*100/E88</f>
        <v>106.7919930141302</v>
      </c>
      <c r="H88" s="76">
        <f>IF('Tabl. II (2)'!B88&gt;0,'Tabl. II (2)'!H88*9/'Tabl. II (2)'!B88,"X")</f>
        <v>3.5177739642069135</v>
      </c>
      <c r="I88" s="76">
        <f>IF('Tabl. II (2)'!C88&gt;0,'Tabl. II (2)'!I88*9/'Tabl. II (2)'!C88,"X")</f>
        <v>3.7696888958545567</v>
      </c>
      <c r="J88" s="76">
        <f t="shared" ref="J88:J109" si="21">I88*100/H88</f>
        <v>107.16120291442425</v>
      </c>
    </row>
    <row r="89" spans="1:10" ht="26.25" thickTop="1" x14ac:dyDescent="0.2">
      <c r="A89" s="24" t="s">
        <v>77</v>
      </c>
      <c r="B89" s="20">
        <f>IF('Tabl. II (2)'!B89&gt;0,'Tabl. II (2)'!E89/'Tabl. II (2)'!B89*100,"X")</f>
        <v>97.111681643132215</v>
      </c>
      <c r="C89" s="20">
        <f>IF('Tabl. II (2)'!C89&gt;0,'Tabl. II (2)'!F89/'Tabl. II (2)'!C89*100,"X")</f>
        <v>100.08223684210526</v>
      </c>
      <c r="D89" s="20">
        <f t="shared" si="19"/>
        <v>103.05890614672836</v>
      </c>
      <c r="E89" s="20">
        <f>IF('Tabl. II (2)'!E89&gt;0,'Tabl. II (2)'!H89/('Tabl. II (2)'!E89/273.8),"X")</f>
        <v>273.25710508922674</v>
      </c>
      <c r="F89" s="20">
        <f>IF('Tabl. II (2)'!F89&gt;0,'Tabl. II (2)'!I89/('Tabl. II (2)'!F89/273.8),"X")</f>
        <v>330.49482333607233</v>
      </c>
      <c r="G89" s="20">
        <f t="shared" si="20"/>
        <v>120.94647025853388</v>
      </c>
      <c r="H89" s="36">
        <f>IF('Tabl. II (2)'!B89&gt;0,'Tabl. II (2)'!H89*9/'Tabl. II (2)'!B89,"X")</f>
        <v>8.7227214377406934</v>
      </c>
      <c r="I89" s="36">
        <f>IF('Tabl. II (2)'!C89&gt;0,'Tabl. II (2)'!I89*9/'Tabl. II (2)'!C89,"X")</f>
        <v>10.872532894736842</v>
      </c>
      <c r="J89" s="36">
        <f t="shared" si="21"/>
        <v>124.64610927152317</v>
      </c>
    </row>
    <row r="90" spans="1:10" x14ac:dyDescent="0.2">
      <c r="A90" s="25" t="s">
        <v>78</v>
      </c>
      <c r="B90" s="20">
        <f>IF('Tabl. II (2)'!B90&gt;0,'Tabl. II (2)'!E90/'Tabl. II (2)'!B90*100,"X")</f>
        <v>96.875</v>
      </c>
      <c r="C90" s="20">
        <f>IF('Tabl. II (2)'!C90&gt;0,'Tabl. II (2)'!F90/'Tabl. II (2)'!C90*100,"X")</f>
        <v>100</v>
      </c>
      <c r="D90" s="20">
        <f t="shared" si="19"/>
        <v>103.2258064516129</v>
      </c>
      <c r="E90" s="20">
        <f>IF('Tabl. II (2)'!E90&gt;0,'Tabl. II (2)'!H90/('Tabl. II (2)'!E90/273.8),"X")</f>
        <v>57.409677419354843</v>
      </c>
      <c r="F90" s="20">
        <f>IF('Tabl. II (2)'!F90&gt;0,'Tabl. II (2)'!I90/('Tabl. II (2)'!F90/273.8),"X")</f>
        <v>36.857692307692311</v>
      </c>
      <c r="G90" s="20">
        <f t="shared" si="20"/>
        <v>64.201183431952657</v>
      </c>
      <c r="H90" s="36">
        <f>IF('Tabl. II (2)'!B90&gt;0,'Tabl. II (2)'!H90*9/'Tabl. II (2)'!B90,"X")</f>
        <v>1.828125</v>
      </c>
      <c r="I90" s="36">
        <f>IF('Tabl. II (2)'!C90&gt;0,'Tabl. II (2)'!I90*9/'Tabl. II (2)'!C90,"X")</f>
        <v>1.2115384615384615</v>
      </c>
      <c r="J90" s="36">
        <f t="shared" si="21"/>
        <v>66.272189349112423</v>
      </c>
    </row>
    <row r="91" spans="1:10" x14ac:dyDescent="0.2">
      <c r="A91" s="24" t="s">
        <v>81</v>
      </c>
      <c r="B91" s="20">
        <f>IF('Tabl. II (2)'!B91&gt;0,'Tabl. II (2)'!E91/'Tabl. II (2)'!B91*100,"X")</f>
        <v>84.135472370766479</v>
      </c>
      <c r="C91" s="20">
        <f>IF('Tabl. II (2)'!C91&gt;0,'Tabl. II (2)'!F91/'Tabl. II (2)'!C91*100,"X")</f>
        <v>91.883116883116884</v>
      </c>
      <c r="D91" s="20">
        <f t="shared" si="19"/>
        <v>109.20853510895886</v>
      </c>
      <c r="E91" s="20">
        <f>IF('Tabl. II (2)'!E91&gt;0,'Tabl. II (2)'!H91/('Tabl. II (2)'!E91/273.8),"X")</f>
        <v>67.869915254237299</v>
      </c>
      <c r="F91" s="20">
        <f>IF('Tabl. II (2)'!F91&gt;0,'Tabl. II (2)'!I91/('Tabl. II (2)'!F91/273.8),"X")</f>
        <v>35.152179034157832</v>
      </c>
      <c r="G91" s="20">
        <f t="shared" si="20"/>
        <v>51.793462394169104</v>
      </c>
      <c r="H91" s="36">
        <f>IF('Tabl. II (2)'!B91&gt;0,'Tabl. II (2)'!H91*9/'Tabl. II (2)'!B91,"X")</f>
        <v>1.8770053475935828</v>
      </c>
      <c r="I91" s="36">
        <f>IF('Tabl. II (2)'!C91&gt;0,'Tabl. II (2)'!I91*9/'Tabl. II (2)'!C91,"X")</f>
        <v>1.0616883116883118</v>
      </c>
      <c r="J91" s="36">
        <f t="shared" si="21"/>
        <v>56.562881562881564</v>
      </c>
    </row>
    <row r="92" spans="1:10" x14ac:dyDescent="0.2">
      <c r="A92" s="30" t="s">
        <v>83</v>
      </c>
      <c r="B92" s="20">
        <f>IF('Tabl. II (2)'!B92&gt;0,'Tabl. II (2)'!E92/'Tabl. II (2)'!B92*100,"X")</f>
        <v>75</v>
      </c>
      <c r="C92" s="20">
        <f>IF('Tabl. II (2)'!C92&gt;0,'Tabl. II (2)'!F92/'Tabl. II (2)'!C92*100,"X")</f>
        <v>25</v>
      </c>
      <c r="D92" s="20">
        <f t="shared" si="19"/>
        <v>33.333333333333336</v>
      </c>
      <c r="E92" s="20">
        <f>IF('Tabl. II (2)'!E92&gt;0,'Tabl. II (2)'!H92/('Tabl. II (2)'!E92/273.8),"X")</f>
        <v>91.266666666666666</v>
      </c>
      <c r="F92" s="20">
        <f>IF('Tabl. II (2)'!F92&gt;0,'Tabl. II (2)'!I92/('Tabl. II (2)'!F92/273.8),"X")</f>
        <v>1095.2</v>
      </c>
      <c r="G92" s="20">
        <f t="shared" si="20"/>
        <v>1200</v>
      </c>
      <c r="H92" s="36">
        <f>IF('Tabl. II (2)'!B92&gt;0,'Tabl. II (2)'!H92*9/'Tabl. II (2)'!B92,"X")</f>
        <v>2.25</v>
      </c>
      <c r="I92" s="36">
        <f>IF('Tabl. II (2)'!C92&gt;0,'Tabl. II (2)'!I92*9/'Tabl. II (2)'!C92,"X")</f>
        <v>9</v>
      </c>
      <c r="J92" s="36">
        <f t="shared" si="21"/>
        <v>400</v>
      </c>
    </row>
    <row r="93" spans="1:10" ht="25.5" x14ac:dyDescent="0.2">
      <c r="A93" s="51" t="s">
        <v>84</v>
      </c>
      <c r="B93" s="20" t="str">
        <f>IF('Tabl. II (2)'!B93&gt;0,'Tabl. II (2)'!E93/'Tabl. II (2)'!B93*100,"X")</f>
        <v>X</v>
      </c>
      <c r="C93" s="20" t="str">
        <f>IF('Tabl. II (2)'!C93&gt;0,'Tabl. II (2)'!F93/'Tabl. II (2)'!C93*100,"X")</f>
        <v>X</v>
      </c>
      <c r="D93" s="20" t="s">
        <v>228</v>
      </c>
      <c r="E93" s="20" t="str">
        <f>IF('Tabl. II (2)'!E93&gt;0,'Tabl. II (2)'!H93/('Tabl. II (2)'!E93/273.8),"X")</f>
        <v>X</v>
      </c>
      <c r="F93" s="20" t="str">
        <f>IF('Tabl. II (2)'!F93&gt;0,'Tabl. II (2)'!I93/('Tabl. II (2)'!F93/273.8),"X")</f>
        <v>X</v>
      </c>
      <c r="G93" s="20" t="s">
        <v>228</v>
      </c>
      <c r="H93" s="36" t="str">
        <f>IF('Tabl. II (2)'!B93&gt;0,'Tabl. II (2)'!H93*9/'Tabl. II (2)'!B93,"X")</f>
        <v>X</v>
      </c>
      <c r="I93" s="36" t="str">
        <f>IF('Tabl. II (2)'!C93&gt;0,'Tabl. II (2)'!I93*9/'Tabl. II (2)'!C93,"X")</f>
        <v>X</v>
      </c>
      <c r="J93" s="36" t="s">
        <v>228</v>
      </c>
    </row>
    <row r="94" spans="1:10" ht="25.5" x14ac:dyDescent="0.2">
      <c r="A94" s="24" t="s">
        <v>79</v>
      </c>
      <c r="B94" s="20">
        <f>IF('Tabl. II (2)'!B94&gt;0,'Tabl. II (2)'!E94/'Tabl. II (2)'!B94*100,"X")</f>
        <v>84.940285464608209</v>
      </c>
      <c r="C94" s="20">
        <f>IF('Tabl. II (2)'!C94&gt;0,'Tabl. II (2)'!F94/'Tabl. II (2)'!C94*100,"X")</f>
        <v>83.858050262358461</v>
      </c>
      <c r="D94" s="20">
        <f t="shared" si="19"/>
        <v>98.7258870201223</v>
      </c>
      <c r="E94" s="20">
        <f>IF('Tabl. II (2)'!E94&gt;0,'Tabl. II (2)'!H94/('Tabl. II (2)'!E94/273.8),"X")</f>
        <v>127.22873799725653</v>
      </c>
      <c r="F94" s="20">
        <f>IF('Tabl. II (2)'!F94&gt;0,'Tabl. II (2)'!I94/('Tabl. II (2)'!F94/273.8),"X")</f>
        <v>149.09543882759758</v>
      </c>
      <c r="G94" s="20">
        <f t="shared" si="20"/>
        <v>117.18691953921021</v>
      </c>
      <c r="H94" s="36">
        <f>IF('Tabl. II (2)'!B94&gt;0,'Tabl. II (2)'!H94*9/'Tabl. II (2)'!B94,"X")</f>
        <v>3.5522866297698807</v>
      </c>
      <c r="I94" s="36">
        <f>IF('Tabl. II (2)'!C94&gt;0,'Tabl. II (2)'!I94*9/'Tabl. II (2)'!C94,"X")</f>
        <v>4.1097763048881522</v>
      </c>
      <c r="J94" s="36">
        <f t="shared" si="21"/>
        <v>115.69382578664228</v>
      </c>
    </row>
    <row r="95" spans="1:10" x14ac:dyDescent="0.2">
      <c r="A95" s="25" t="s">
        <v>80</v>
      </c>
      <c r="B95" s="20">
        <f>IF('Tabl. II (2)'!B95&gt;0,'Tabl. II (2)'!E95/'Tabl. II (2)'!B95*100,"X")</f>
        <v>93.702770780856426</v>
      </c>
      <c r="C95" s="20">
        <f>IF('Tabl. II (2)'!C95&gt;0,'Tabl. II (2)'!F95/'Tabl. II (2)'!C95*100,"X")</f>
        <v>94.163424124513611</v>
      </c>
      <c r="D95" s="20" t="s">
        <v>228</v>
      </c>
      <c r="E95" s="20">
        <f>IF('Tabl. II (2)'!E95&gt;0,'Tabl. II (2)'!H95/('Tabl. II (2)'!E95/273.8),"X")</f>
        <v>39.131810035842292</v>
      </c>
      <c r="F95" s="20">
        <f>IF('Tabl. II (2)'!F95&gt;0,'Tabl. II (2)'!I95/('Tabl. II (2)'!F95/273.8),"X")</f>
        <v>42.741965105601473</v>
      </c>
      <c r="G95" s="20">
        <f t="shared" si="20"/>
        <v>109.22562760693285</v>
      </c>
      <c r="H95" s="36">
        <f>IF('Tabl. II (2)'!B95&gt;0,'Tabl. II (2)'!H95*9/'Tabl. II (2)'!B95,"X")</f>
        <v>1.2052896725440807</v>
      </c>
      <c r="I95" s="36">
        <f>IF('Tabl. II (2)'!C95&gt;0,'Tabl. II (2)'!I95*9/'Tabl. II (2)'!C95,"X")</f>
        <v>1.3229571984435797</v>
      </c>
      <c r="J95" s="20">
        <f t="shared" si="21"/>
        <v>109.76259305791035</v>
      </c>
    </row>
    <row r="96" spans="1:10" x14ac:dyDescent="0.2">
      <c r="A96" s="24" t="s">
        <v>82</v>
      </c>
      <c r="B96" s="20">
        <f>IF('Tabl. II (2)'!B96&gt;0,'Tabl. II (2)'!E96/'Tabl. II (2)'!B96*100,"X")</f>
        <v>101.88679245283019</v>
      </c>
      <c r="C96" s="20">
        <f>IF('Tabl. II (2)'!C96&gt;0,'Tabl. II (2)'!F96/'Tabl. II (2)'!C96*100,"X")</f>
        <v>100.39370078740157</v>
      </c>
      <c r="D96" s="20">
        <f t="shared" si="19"/>
        <v>98.534558180227464</v>
      </c>
      <c r="E96" s="20">
        <f>IF('Tabl. II (2)'!E96&gt;0,'Tabl. II (2)'!H96/('Tabl. II (2)'!E96/273.8),"X")</f>
        <v>10.140740740740743</v>
      </c>
      <c r="F96" s="20">
        <f>IF('Tabl. II (2)'!F96&gt;0,'Tabl. II (2)'!I96/('Tabl. II (2)'!F96/273.8),"X")</f>
        <v>1.0737254901960784</v>
      </c>
      <c r="G96" s="20">
        <f t="shared" si="20"/>
        <v>10.588235294117645</v>
      </c>
      <c r="H96" s="36">
        <f>IF('Tabl. II (2)'!B96&gt;0,'Tabl. II (2)'!H96*9/'Tabl. II (2)'!B96,"X")</f>
        <v>0.33962264150943394</v>
      </c>
      <c r="I96" s="36">
        <f>IF('Tabl. II (2)'!C96&gt;0,'Tabl. II (2)'!I96*9/'Tabl. II (2)'!C96,"X")</f>
        <v>3.5433070866141732E-2</v>
      </c>
      <c r="J96" s="36">
        <f t="shared" si="21"/>
        <v>10.433070866141733</v>
      </c>
    </row>
    <row r="97" spans="1:10" x14ac:dyDescent="0.2">
      <c r="A97" s="25" t="s">
        <v>37</v>
      </c>
      <c r="B97" s="20">
        <f>IF('Tabl. II (2)'!B97&gt;0,'Tabl. II (2)'!E97/'Tabl. II (2)'!B97*100,"X")</f>
        <v>97.381342062193127</v>
      </c>
      <c r="C97" s="20">
        <f>IF('Tabl. II (2)'!C97&gt;0,'Tabl. II (2)'!F97/'Tabl. II (2)'!C97*100,"X")</f>
        <v>103.03030303030303</v>
      </c>
      <c r="D97" s="20" t="s">
        <v>228</v>
      </c>
      <c r="E97" s="20">
        <f>IF('Tabl. II (2)'!E97&gt;0,'Tabl. II (2)'!H97/('Tabl. II (2)'!E97/273.8),"X")</f>
        <v>46.937142857142859</v>
      </c>
      <c r="F97" s="20">
        <f>IF('Tabl. II (2)'!F97&gt;0,'Tabl. II (2)'!I97/('Tabl. II (2)'!F97/273.8),"X")</f>
        <v>39.417027863777093</v>
      </c>
      <c r="G97" s="20">
        <f t="shared" si="20"/>
        <v>83.978328173374621</v>
      </c>
      <c r="H97" s="36">
        <f>IF('Tabl. II (2)'!B97&gt;0,'Tabl. II (2)'!H97*9/'Tabl. II (2)'!B97,"X")</f>
        <v>1.5024549918166938</v>
      </c>
      <c r="I97" s="36">
        <f>IF('Tabl. II (2)'!C97&gt;0,'Tabl. II (2)'!I97*9/'Tabl. II (2)'!C97,"X")</f>
        <v>1.3349282296650717</v>
      </c>
      <c r="J97" s="20">
        <f t="shared" si="21"/>
        <v>88.849798292522749</v>
      </c>
    </row>
    <row r="98" spans="1:10" ht="25.5" x14ac:dyDescent="0.2">
      <c r="A98" s="51" t="s">
        <v>74</v>
      </c>
      <c r="B98" s="20">
        <f>IF('Tabl. II (2)'!B98&gt;0,'Tabl. II (2)'!E98/'Tabl. II (2)'!B98*100,"X")</f>
        <v>90</v>
      </c>
      <c r="C98" s="20">
        <f>IF('Tabl. II (2)'!C98&gt;0,'Tabl. II (2)'!F98/'Tabl. II (2)'!C98*100,"X")</f>
        <v>105</v>
      </c>
      <c r="D98" s="20">
        <f t="shared" si="19"/>
        <v>116.66666666666667</v>
      </c>
      <c r="E98" s="20">
        <f>IF('Tabl. II (2)'!E98&gt;0,'Tabl. II (2)'!H98/('Tabl. II (2)'!E98/273.8),"X")</f>
        <v>50.703703703703709</v>
      </c>
      <c r="F98" s="20">
        <f>IF('Tabl. II (2)'!F98&gt;0,'Tabl. II (2)'!I98/('Tabl. II (2)'!F98/273.8),"X")</f>
        <v>52.152380952380959</v>
      </c>
      <c r="G98" s="20">
        <f t="shared" si="20"/>
        <v>102.85714285714286</v>
      </c>
      <c r="H98" s="36">
        <f>IF('Tabl. II (2)'!B98&gt;0,'Tabl. II (2)'!H98*9/'Tabl. II (2)'!B98,"X")</f>
        <v>1.5</v>
      </c>
      <c r="I98" s="36">
        <f>IF('Tabl. II (2)'!C98&gt;0,'Tabl. II (2)'!I98*9/'Tabl. II (2)'!C98,"X")</f>
        <v>1.8</v>
      </c>
      <c r="J98" s="36">
        <f t="shared" si="21"/>
        <v>120</v>
      </c>
    </row>
    <row r="99" spans="1:10" ht="25.5" x14ac:dyDescent="0.2">
      <c r="A99" s="32" t="s">
        <v>32</v>
      </c>
      <c r="B99" s="20">
        <f>IF('Tabl. II (2)'!B99&gt;0,'Tabl. II (2)'!E99/'Tabl. II (2)'!B99*100,"X")</f>
        <v>100.92592592592592</v>
      </c>
      <c r="C99" s="20">
        <f>IF('Tabl. II (2)'!C99&gt;0,'Tabl. II (2)'!F99/'Tabl. II (2)'!C99*100,"X")</f>
        <v>103.6697247706422</v>
      </c>
      <c r="D99" s="20">
        <f t="shared" si="19"/>
        <v>102.71862637825099</v>
      </c>
      <c r="E99" s="20">
        <f>IF('Tabl. II (2)'!E99&gt;0,'Tabl. II (2)'!H99/('Tabl. II (2)'!E99/273.8),"X")</f>
        <v>10.047706422018349</v>
      </c>
      <c r="F99" s="20">
        <f>IF('Tabl. II (2)'!F99&gt;0,'Tabl. II (2)'!I99/('Tabl. II (2)'!F99/273.8),"X")</f>
        <v>26.653097345132743</v>
      </c>
      <c r="G99" s="20">
        <f t="shared" si="20"/>
        <v>265.26548672566372</v>
      </c>
      <c r="H99" s="36">
        <f>IF('Tabl. II (2)'!B99&gt;0,'Tabl. II (2)'!H99*9/'Tabl. II (2)'!B99,"X")</f>
        <v>0.33333333333333331</v>
      </c>
      <c r="I99" s="36">
        <f>IF('Tabl. II (2)'!C99&gt;0,'Tabl. II (2)'!I99*9/'Tabl. II (2)'!C99,"X")</f>
        <v>0.90825688073394495</v>
      </c>
      <c r="J99" s="36">
        <f t="shared" si="21"/>
        <v>272.47706422018348</v>
      </c>
    </row>
    <row r="100" spans="1:10" ht="13.5" thickBot="1" x14ac:dyDescent="0.25">
      <c r="A100" s="74" t="s">
        <v>85</v>
      </c>
      <c r="B100" s="76">
        <f>IF('Tabl. II (2)'!B100&gt;0,'Tabl. II (2)'!E100/'Tabl. II (2)'!B100*100,"X")</f>
        <v>84.567411997342106</v>
      </c>
      <c r="C100" s="76">
        <f>IF('Tabl. II (2)'!C100&gt;0,'Tabl. II (2)'!F100/'Tabl. II (2)'!C100*100,"X")</f>
        <v>86.349796285148443</v>
      </c>
      <c r="D100" s="76">
        <f t="shared" si="19"/>
        <v>102.10764908811724</v>
      </c>
      <c r="E100" s="40">
        <f>IF('Tabl. II (2)'!E100&gt;0,'Tabl. II (2)'!H100/('Tabl. II (2)'!E100/273.8),"X")</f>
        <v>218.53923168676752</v>
      </c>
      <c r="F100" s="40">
        <f>IF('Tabl. II (2)'!F100&gt;0,'Tabl. II (2)'!I100/('Tabl. II (2)'!F100/273.8),"X")</f>
        <v>252.92508411214956</v>
      </c>
      <c r="G100" s="40">
        <f t="shared" si="20"/>
        <v>115.73440711765076</v>
      </c>
      <c r="H100" s="76">
        <f>IF('Tabl. II (2)'!B100&gt;0,'Tabl. II (2)'!H100*9/'Tabl. II (2)'!B100,"X")</f>
        <v>6.0749333525470135</v>
      </c>
      <c r="I100" s="76">
        <f>IF('Tabl. II (2)'!C100&gt;0,'Tabl. II (2)'!I100*9/'Tabl. II (2)'!C100,"X")</f>
        <v>7.1789724396053076</v>
      </c>
      <c r="J100" s="76">
        <f t="shared" si="21"/>
        <v>118.17368229390382</v>
      </c>
    </row>
    <row r="101" spans="1:10" ht="13.5" thickTop="1" x14ac:dyDescent="0.2">
      <c r="A101" s="24" t="s">
        <v>86</v>
      </c>
      <c r="B101" s="20">
        <f>IF('Tabl. II (2)'!B101&gt;0,'Tabl. II (2)'!E101/'Tabl. II (2)'!B101*100,"X")</f>
        <v>84.006565921513541</v>
      </c>
      <c r="C101" s="20">
        <f>IF('Tabl. II (2)'!C101&gt;0,'Tabl. II (2)'!F101/'Tabl. II (2)'!C101*100,"X")</f>
        <v>86.108074267186197</v>
      </c>
      <c r="D101" s="20">
        <f t="shared" si="19"/>
        <v>102.50160011020577</v>
      </c>
      <c r="E101" s="20">
        <f>IF('Tabl. II (2)'!E101&gt;0,'Tabl. II (2)'!H101/('Tabl. II (2)'!E101/273.8),"X")</f>
        <v>226.9845131138955</v>
      </c>
      <c r="F101" s="20">
        <f>IF('Tabl. II (2)'!F101&gt;0,'Tabl. II (2)'!I101/('Tabl. II (2)'!F101/273.8),"X")</f>
        <v>263.92083297161213</v>
      </c>
      <c r="G101" s="20">
        <f t="shared" si="20"/>
        <v>116.27261673098502</v>
      </c>
      <c r="H101" s="36">
        <f>IF('Tabl. II (2)'!B101&gt;0,'Tabl. II (2)'!H101*9/'Tabl. II (2)'!B101,"X")</f>
        <v>6.2678489838051883</v>
      </c>
      <c r="I101" s="36">
        <f>IF('Tabl. II (2)'!C101&gt;0,'Tabl. II (2)'!I101*9/'Tabl. II (2)'!C101,"X")</f>
        <v>7.4701034395761496</v>
      </c>
      <c r="J101" s="36">
        <f t="shared" si="21"/>
        <v>119.18129263926645</v>
      </c>
    </row>
    <row r="102" spans="1:10" x14ac:dyDescent="0.2">
      <c r="A102" s="24" t="s">
        <v>87</v>
      </c>
      <c r="B102" s="20">
        <f>IF('Tabl. II (2)'!B102&gt;0,'Tabl. II (2)'!E102/'Tabl. II (2)'!B102*100,"X")</f>
        <v>97.7623289159244</v>
      </c>
      <c r="C102" s="20">
        <f>IF('Tabl. II (2)'!C102&gt;0,'Tabl. II (2)'!F102/'Tabl. II (2)'!C102*100,"X")</f>
        <v>92.135712884879382</v>
      </c>
      <c r="D102" s="20">
        <f t="shared" si="19"/>
        <v>94.244596979799951</v>
      </c>
      <c r="E102" s="20">
        <f>IF('Tabl. II (2)'!E102&gt;0,'Tabl. II (2)'!H102/('Tabl. II (2)'!E102/273.8),"X")</f>
        <v>76.420622222222221</v>
      </c>
      <c r="F102" s="20">
        <f>IF('Tabl. II (2)'!F102&gt;0,'Tabl. II (2)'!I102/('Tabl. II (2)'!F102/273.8),"X")</f>
        <v>97.327799063431243</v>
      </c>
      <c r="G102" s="20">
        <f t="shared" si="20"/>
        <v>127.35803011445445</v>
      </c>
      <c r="H102" s="36">
        <f>IF('Tabl. II (2)'!B102&gt;0,'Tabl. II (2)'!H102*9/'Tabl. II (2)'!B102,"X")</f>
        <v>2.4557897023680209</v>
      </c>
      <c r="I102" s="36">
        <f>IF('Tabl. II (2)'!C102&gt;0,'Tabl. II (2)'!I102*9/'Tabl. II (2)'!C102,"X")</f>
        <v>2.9476367915277506</v>
      </c>
      <c r="J102" s="36">
        <f t="shared" si="21"/>
        <v>120.02806220277986</v>
      </c>
    </row>
    <row r="103" spans="1:10" ht="25.5" x14ac:dyDescent="0.2">
      <c r="A103" s="57" t="s">
        <v>244</v>
      </c>
      <c r="B103" s="20">
        <f>IF('Tabl. II (2)'!B103&gt;0,'Tabl. II (2)'!E103/'Tabl. II (2)'!B103*100,"X")</f>
        <v>66.666666666666657</v>
      </c>
      <c r="C103" s="20">
        <f>IF('Tabl. II (2)'!C103&gt;0,'Tabl. II (2)'!F103/'Tabl. II (2)'!C103*100,"X")</f>
        <v>100</v>
      </c>
      <c r="D103" s="20">
        <f t="shared" si="19"/>
        <v>150.00000000000003</v>
      </c>
      <c r="E103" s="20">
        <f>IF('Tabl. II (2)'!E103&gt;0,'Tabl. II (2)'!H103/('Tabl. II (2)'!E103/273.8),"X")</f>
        <v>136.9</v>
      </c>
      <c r="F103" s="20">
        <f>IF('Tabl. II (2)'!F103&gt;0,'Tabl. II (2)'!I103/('Tabl. II (2)'!F103/273.8),"X")</f>
        <v>0</v>
      </c>
      <c r="G103" s="20">
        <f t="shared" si="20"/>
        <v>0</v>
      </c>
      <c r="H103" s="36">
        <f>IF('Tabl. II (2)'!B103&gt;0,'Tabl. II (2)'!H103*9/'Tabl. II (2)'!B103,"X")</f>
        <v>3</v>
      </c>
      <c r="I103" s="36">
        <f>IF('Tabl. II (2)'!C103&gt;0,'Tabl. II (2)'!I103*9/'Tabl. II (2)'!C103,"X")</f>
        <v>0</v>
      </c>
      <c r="J103" s="36">
        <f t="shared" si="21"/>
        <v>0</v>
      </c>
    </row>
    <row r="104" spans="1:10" ht="25.5" x14ac:dyDescent="0.2">
      <c r="A104" s="25" t="s">
        <v>432</v>
      </c>
      <c r="B104" s="20">
        <f>IF('Tabl. II (2)'!B104&gt;0,'Tabl. II (2)'!E104/'Tabl. II (2)'!B104*100,"X")</f>
        <v>85.339418140330864</v>
      </c>
      <c r="C104" s="20">
        <f>IF('Tabl. II (2)'!C104&gt;0,'Tabl. II (2)'!F104/'Tabl. II (2)'!C104*100,"X")</f>
        <v>82.486948267679168</v>
      </c>
      <c r="D104" s="20">
        <f t="shared" si="19"/>
        <v>96.657500209386072</v>
      </c>
      <c r="E104" s="20">
        <f>IF('Tabl. II (2)'!E104&gt;0,'Tabl. II (2)'!H104/('Tabl. II (2)'!E104/273.8),"X")</f>
        <v>129.03008021390374</v>
      </c>
      <c r="F104" s="20">
        <f>IF('Tabl. II (2)'!F104&gt;0,'Tabl. II (2)'!I104/('Tabl. II (2)'!F104/273.8),"X")</f>
        <v>139.57813578826239</v>
      </c>
      <c r="G104" s="20">
        <f t="shared" si="20"/>
        <v>108.17488104856811</v>
      </c>
      <c r="H104" s="36">
        <f>IF('Tabl. II (2)'!B104&gt;0,'Tabl. II (2)'!H104*9/'Tabl. II (2)'!B104,"X")</f>
        <v>3.6195094124358245</v>
      </c>
      <c r="I104" s="36">
        <f>IF('Tabl. II (2)'!C104&gt;0,'Tabl. II (2)'!I104*9/'Tabl. II (2)'!C104,"X")</f>
        <v>3.7845277645942099</v>
      </c>
      <c r="J104" s="36">
        <f t="shared" si="21"/>
        <v>104.55913587602285</v>
      </c>
    </row>
    <row r="105" spans="1:10" x14ac:dyDescent="0.2">
      <c r="A105" s="25" t="s">
        <v>88</v>
      </c>
      <c r="B105" s="20">
        <f>IF('Tabl. II (2)'!B105&gt;0,'Tabl. II (2)'!E105/'Tabl. II (2)'!B105*100,"X")</f>
        <v>95.714285714285722</v>
      </c>
      <c r="C105" s="20">
        <f>IF('Tabl. II (2)'!C105&gt;0,'Tabl. II (2)'!F105/'Tabl. II (2)'!C105*100,"X")</f>
        <v>97.535211267605632</v>
      </c>
      <c r="D105" s="20">
        <f t="shared" si="19"/>
        <v>101.9024595333193</v>
      </c>
      <c r="E105" s="20">
        <f>IF('Tabl. II (2)'!E105&gt;0,'Tabl. II (2)'!H105/('Tabl. II (2)'!E105/273.8),"X")</f>
        <v>28.605970149253732</v>
      </c>
      <c r="F105" s="20">
        <f>IF('Tabl. II (2)'!F105&gt;0,'Tabl. II (2)'!I105/('Tabl. II (2)'!F105/273.8),"X")</f>
        <v>24.711191335740072</v>
      </c>
      <c r="G105" s="20">
        <f t="shared" si="20"/>
        <v>86.384734399174832</v>
      </c>
      <c r="H105" s="36">
        <f>IF('Tabl. II (2)'!B105&gt;0,'Tabl. II (2)'!H105*9/'Tabl. II (2)'!B105,"X")</f>
        <v>0.9</v>
      </c>
      <c r="I105" s="36">
        <f>IF('Tabl. II (2)'!C105&gt;0,'Tabl. II (2)'!I105*9/'Tabl. II (2)'!C105,"X")</f>
        <v>0.79225352112676062</v>
      </c>
      <c r="J105" s="36">
        <f t="shared" si="21"/>
        <v>88.028169014084511</v>
      </c>
    </row>
    <row r="106" spans="1:10" x14ac:dyDescent="0.2">
      <c r="A106" s="48" t="s">
        <v>433</v>
      </c>
      <c r="B106" s="20">
        <f>IF('Tabl. II (2)'!B106&gt;0,'Tabl. II (2)'!E106/'Tabl. II (2)'!B106*100,"X")</f>
        <v>83.333333333333343</v>
      </c>
      <c r="C106" s="20">
        <f>IF('Tabl. II (2)'!C106&gt;0,'Tabl. II (2)'!F106/'Tabl. II (2)'!C106*100,"X")</f>
        <v>82.142857142857139</v>
      </c>
      <c r="D106" s="20">
        <f t="shared" si="19"/>
        <v>98.571428571428555</v>
      </c>
      <c r="E106" s="20">
        <f>IF('Tabl. II (2)'!E106&gt;0,'Tabl. II (2)'!H106/('Tabl. II (2)'!E106/273.8),"X")</f>
        <v>54.760000000000005</v>
      </c>
      <c r="F106" s="20">
        <f>IF('Tabl. II (2)'!F106&gt;0,'Tabl. II (2)'!I106/('Tabl. II (2)'!F106/273.8),"X")</f>
        <v>130.94782608695652</v>
      </c>
      <c r="G106" s="20">
        <f t="shared" si="20"/>
        <v>239.13043478260866</v>
      </c>
      <c r="H106" s="36">
        <f>IF('Tabl. II (2)'!B106&gt;0,'Tabl. II (2)'!H106*9/'Tabl. II (2)'!B106,"X")</f>
        <v>1.5</v>
      </c>
      <c r="I106" s="36">
        <f>IF('Tabl. II (2)'!C106&gt;0,'Tabl. II (2)'!I106*9/'Tabl. II (2)'!C106,"X")</f>
        <v>3.5357142857142856</v>
      </c>
      <c r="J106" s="36">
        <f t="shared" si="21"/>
        <v>235.71428571428569</v>
      </c>
    </row>
    <row r="107" spans="1:10" x14ac:dyDescent="0.2">
      <c r="A107" s="34" t="s">
        <v>44</v>
      </c>
      <c r="B107" s="20">
        <f>IF('Tabl. II (2)'!B107&gt;0,'Tabl. II (2)'!E107/'Tabl. II (2)'!B107*100,"X")</f>
        <v>96.491228070175438</v>
      </c>
      <c r="C107" s="20">
        <f>IF('Tabl. II (2)'!C107&gt;0,'Tabl. II (2)'!F107/'Tabl. II (2)'!C107*100,"X")</f>
        <v>106.77966101694916</v>
      </c>
      <c r="D107" s="20" t="s">
        <v>228</v>
      </c>
      <c r="E107" s="20">
        <f>IF('Tabl. II (2)'!E107&gt;0,'Tabl. II (2)'!H107/('Tabl. II (2)'!E107/273.8),"X")</f>
        <v>64.716363636363639</v>
      </c>
      <c r="F107" s="20">
        <f>IF('Tabl. II (2)'!F107&gt;0,'Tabl. II (2)'!I107/('Tabl. II (2)'!F107/273.8),"X")</f>
        <v>30.422222222222221</v>
      </c>
      <c r="G107" s="20">
        <f t="shared" si="20"/>
        <v>47.008547008547005</v>
      </c>
      <c r="H107" s="36">
        <f>IF('Tabl. II (2)'!B107&gt;0,'Tabl. II (2)'!H107*9/'Tabl. II (2)'!B107,"X")</f>
        <v>2.0526315789473686</v>
      </c>
      <c r="I107" s="36">
        <f>IF('Tabl. II (2)'!C107&gt;0,'Tabl. II (2)'!I107*9/'Tabl. II (2)'!C107,"X")</f>
        <v>1.0677966101694916</v>
      </c>
      <c r="J107" s="20">
        <f t="shared" si="21"/>
        <v>52.020860495436764</v>
      </c>
    </row>
    <row r="108" spans="1:10" ht="25.5" x14ac:dyDescent="0.2">
      <c r="A108" s="57" t="s">
        <v>243</v>
      </c>
      <c r="B108" s="20">
        <f>IF('Tabl. II (2)'!B108&gt;0,'Tabl. II (2)'!E108/'Tabl. II (2)'!B108*100,"X")</f>
        <v>200</v>
      </c>
      <c r="C108" s="20" t="str">
        <f>IF('Tabl. II (2)'!C108&gt;0,'Tabl. II (2)'!F108/'Tabl. II (2)'!C108*100,"X")</f>
        <v>X</v>
      </c>
      <c r="D108" s="20" t="s">
        <v>228</v>
      </c>
      <c r="E108" s="20">
        <f>IF('Tabl. II (2)'!E108&gt;0,'Tabl. II (2)'!H108/('Tabl. II (2)'!E108/273.8),"X")</f>
        <v>0</v>
      </c>
      <c r="F108" s="20" t="str">
        <f>IF('Tabl. II (2)'!F108&gt;0,'Tabl. II (2)'!I108/('Tabl. II (2)'!F108/273.8),"X")</f>
        <v>X</v>
      </c>
      <c r="G108" s="20" t="s">
        <v>228</v>
      </c>
      <c r="H108" s="36">
        <f>IF('Tabl. II (2)'!B108&gt;0,'Tabl. II (2)'!H108*9/'Tabl. II (2)'!B108,"X")</f>
        <v>0</v>
      </c>
      <c r="I108" s="36" t="str">
        <f>IF('Tabl. II (2)'!C108&gt;0,'Tabl. II (2)'!I108*9/'Tabl. II (2)'!C108,"X")</f>
        <v>X</v>
      </c>
      <c r="J108" s="20" t="s">
        <v>228</v>
      </c>
    </row>
    <row r="109" spans="1:10" x14ac:dyDescent="0.2">
      <c r="A109" s="32" t="s">
        <v>236</v>
      </c>
      <c r="B109" s="20">
        <f>IF('Tabl. II (2)'!B109&gt;0,'Tabl. II (2)'!E109/'Tabl. II (2)'!B109*100,"X")</f>
        <v>100</v>
      </c>
      <c r="C109" s="20">
        <f>IF('Tabl. II (2)'!C109&gt;0,'Tabl. II (2)'!F109/'Tabl. II (2)'!C109*100,"X")</f>
        <v>95.833333333333343</v>
      </c>
      <c r="D109" s="20">
        <f t="shared" si="19"/>
        <v>95.833333333333343</v>
      </c>
      <c r="E109" s="20">
        <f>IF('Tabl. II (2)'!E109&gt;0,'Tabl. II (2)'!H109/('Tabl. II (2)'!E109/273.8),"X")</f>
        <v>15.211111111111112</v>
      </c>
      <c r="F109" s="20">
        <f>IF('Tabl. II (2)'!F109&gt;0,'Tabl. II (2)'!I109/('Tabl. II (2)'!F109/273.8),"X")</f>
        <v>35.713043478260872</v>
      </c>
      <c r="G109" s="20">
        <f t="shared" si="20"/>
        <v>234.78260869565216</v>
      </c>
      <c r="H109" s="36">
        <f>IF('Tabl. II (2)'!B109&gt;0,'Tabl. II (2)'!H109*9/'Tabl. II (2)'!B109,"X")</f>
        <v>0.5</v>
      </c>
      <c r="I109" s="36">
        <f>IF('Tabl. II (2)'!C109&gt;0,'Tabl. II (2)'!I109*9/'Tabl. II (2)'!C109,"X")</f>
        <v>1.125</v>
      </c>
      <c r="J109" s="36">
        <f t="shared" si="21"/>
        <v>225</v>
      </c>
    </row>
    <row r="110" spans="1:10" x14ac:dyDescent="0.2">
      <c r="A110" s="192" t="s">
        <v>245</v>
      </c>
      <c r="B110" s="192"/>
      <c r="C110" s="192"/>
      <c r="D110" s="192"/>
      <c r="E110" s="192"/>
      <c r="F110" s="192"/>
      <c r="G110" s="192"/>
      <c r="H110" s="192"/>
      <c r="I110" s="192"/>
    </row>
    <row r="111" spans="1:10" ht="26.25" thickBot="1" x14ac:dyDescent="0.25">
      <c r="A111" s="74" t="s">
        <v>246</v>
      </c>
      <c r="B111" s="76">
        <f>IF('Tabl. II (2)'!B111&gt;0,'Tabl. II (2)'!E111/'Tabl. II (2)'!B111*100,"X")</f>
        <v>96.307218596179283</v>
      </c>
      <c r="C111" s="76">
        <f>IF('Tabl. II (2)'!C111&gt;0,'Tabl. II (2)'!F111/'Tabl. II (2)'!C111*100,"X")</f>
        <v>92.356224217422948</v>
      </c>
      <c r="D111" s="76">
        <f t="shared" ref="D111:D123" si="22">C111*100/B111</f>
        <v>95.897509619374389</v>
      </c>
      <c r="E111" s="40">
        <f>IF('Tabl. II (2)'!E111&gt;0,'Tabl. II (2)'!H111/('Tabl. II (2)'!E111/273.8),"X")</f>
        <v>122.15398297834015</v>
      </c>
      <c r="F111" s="40">
        <f>IF('Tabl. II (2)'!F111&gt;0,'Tabl. II (2)'!I111/('Tabl. II (2)'!F111/273.8),"X")</f>
        <v>147.43579993311997</v>
      </c>
      <c r="G111" s="40">
        <f t="shared" ref="G111:G156" si="23">F111*100/E111</f>
        <v>120.69667835494376</v>
      </c>
      <c r="H111" s="76">
        <f>IF('Tabl. II (2)'!B111&gt;0,'Tabl. II (2)'!H111*9/'Tabl. II (2)'!B111,"X")</f>
        <v>3.8670121647114946</v>
      </c>
      <c r="I111" s="76">
        <f>IF('Tabl. II (2)'!C111&gt;0,'Tabl. II (2)'!I111*9/'Tabl. II (2)'!C111,"X")</f>
        <v>4.4758774348679715</v>
      </c>
      <c r="J111" s="76">
        <f t="shared" ref="J111:J156" si="24">I111*100/H111</f>
        <v>115.74510873569756</v>
      </c>
    </row>
    <row r="112" spans="1:10" ht="26.25" thickTop="1" x14ac:dyDescent="0.2">
      <c r="A112" s="25" t="s">
        <v>89</v>
      </c>
      <c r="B112" s="20">
        <f>IF('Tabl. II (2)'!B112&gt;0,'Tabl. II (2)'!E112/'Tabl. II (2)'!B112*100,"X")</f>
        <v>76.963556393339616</v>
      </c>
      <c r="C112" s="20">
        <f>IF('Tabl. II (2)'!C112&gt;0,'Tabl. II (2)'!F112/'Tabl. II (2)'!C112*100,"X")</f>
        <v>82.71625857832754</v>
      </c>
      <c r="D112" s="20">
        <f t="shared" si="22"/>
        <v>107.47457946925873</v>
      </c>
      <c r="E112" s="20">
        <f>IF('Tabl. II (2)'!E112&gt;0,'Tabl. II (2)'!H112/('Tabl. II (2)'!E112/273.8),"X")</f>
        <v>370.00302071639965</v>
      </c>
      <c r="F112" s="20">
        <f>IF('Tabl. II (2)'!F112&gt;0,'Tabl. II (2)'!I112/('Tabl. II (2)'!F112/273.8),"X")</f>
        <v>431.55120352350718</v>
      </c>
      <c r="G112" s="20">
        <f t="shared" si="23"/>
        <v>116.63450819615959</v>
      </c>
      <c r="H112" s="36">
        <f>IF('Tabl. II (2)'!B112&gt;0,'Tabl. II (2)'!H112*9/'Tabl. II (2)'!B112,"X")</f>
        <v>9.3605089538171544</v>
      </c>
      <c r="I112" s="36">
        <f>IF('Tabl. II (2)'!C112&gt;0,'Tabl. II (2)'!I112*9/'Tabl. II (2)'!C112,"X")</f>
        <v>11.733627043971872</v>
      </c>
      <c r="J112" s="36">
        <f t="shared" si="24"/>
        <v>125.35244719986059</v>
      </c>
    </row>
    <row r="113" spans="1:10" x14ac:dyDescent="0.2">
      <c r="A113" s="25" t="s">
        <v>90</v>
      </c>
      <c r="B113" s="20">
        <f>IF('Tabl. II (2)'!B113&gt;0,'Tabl. II (2)'!E113/'Tabl. II (2)'!B113*100,"X")</f>
        <v>118.18181818181819</v>
      </c>
      <c r="C113" s="20">
        <f>IF('Tabl. II (2)'!C113&gt;0,'Tabl. II (2)'!F113/'Tabl. II (2)'!C113*100,"X")</f>
        <v>125</v>
      </c>
      <c r="D113" s="20">
        <f t="shared" si="22"/>
        <v>105.76923076923076</v>
      </c>
      <c r="E113" s="20">
        <f>IF('Tabl. II (2)'!E113&gt;0,'Tabl. II (2)'!H113/('Tabl. II (2)'!E113/273.8),"X")</f>
        <v>42.12307692307693</v>
      </c>
      <c r="F113" s="20">
        <f>IF('Tabl. II (2)'!F113&gt;0,'Tabl. II (2)'!I113/('Tabl. II (2)'!F113/273.8),"X")</f>
        <v>91.266666666666666</v>
      </c>
      <c r="G113" s="20">
        <f t="shared" si="23"/>
        <v>216.66666666666663</v>
      </c>
      <c r="H113" s="36">
        <f>IF('Tabl. II (2)'!B113&gt;0,'Tabl. II (2)'!H113*9/'Tabl. II (2)'!B113,"X")</f>
        <v>1.6363636363636365</v>
      </c>
      <c r="I113" s="36">
        <f>IF('Tabl. II (2)'!C113&gt;0,'Tabl. II (2)'!I113*9/'Tabl. II (2)'!C113,"X")</f>
        <v>3.75</v>
      </c>
      <c r="J113" s="36">
        <f t="shared" si="24"/>
        <v>229.16666666666666</v>
      </c>
    </row>
    <row r="114" spans="1:10" x14ac:dyDescent="0.2">
      <c r="A114" s="25" t="s">
        <v>91</v>
      </c>
      <c r="B114" s="20">
        <f>IF('Tabl. II (2)'!B114&gt;0,'Tabl. II (2)'!E114/'Tabl. II (2)'!B114*100,"X")</f>
        <v>114.96425625515533</v>
      </c>
      <c r="C114" s="20">
        <f>IF('Tabl. II (2)'!C114&gt;0,'Tabl. II (2)'!F114/'Tabl. II (2)'!C114*100,"X")</f>
        <v>100.90272373540856</v>
      </c>
      <c r="D114" s="20">
        <f t="shared" si="22"/>
        <v>87.76877876847378</v>
      </c>
      <c r="E114" s="20">
        <f>IF('Tabl. II (2)'!E114&gt;0,'Tabl. II (2)'!H114/('Tabl. II (2)'!E114/273.8),"X")</f>
        <v>28.894289985052318</v>
      </c>
      <c r="F114" s="20">
        <f>IF('Tabl. II (2)'!F114&gt;0,'Tabl. II (2)'!I114/('Tabl. II (2)'!F114/273.8),"X")</f>
        <v>32.308653401203152</v>
      </c>
      <c r="G114" s="20">
        <f t="shared" si="23"/>
        <v>111.8167410167101</v>
      </c>
      <c r="H114" s="36">
        <f>IF('Tabl. II (2)'!B114&gt;0,'Tabl. II (2)'!H114*9/'Tabl. II (2)'!B114,"X")</f>
        <v>1.0919026670332692</v>
      </c>
      <c r="I114" s="36">
        <f>IF('Tabl. II (2)'!C114&gt;0,'Tabl. II (2)'!I114*9/'Tabl. II (2)'!C114,"X")</f>
        <v>1.0715953307392996</v>
      </c>
      <c r="J114" s="36">
        <f t="shared" si="24"/>
        <v>98.140188049073529</v>
      </c>
    </row>
    <row r="115" spans="1:10" x14ac:dyDescent="0.2">
      <c r="A115" s="25" t="s">
        <v>92</v>
      </c>
      <c r="B115" s="20" t="str">
        <f>IF('Tabl. II (2)'!B115&gt;0,'Tabl. II (2)'!E115/'Tabl. II (2)'!B115*100,"X")</f>
        <v>X</v>
      </c>
      <c r="C115" s="20">
        <f>IF('Tabl. II (2)'!C115&gt;0,'Tabl. II (2)'!F115/'Tabl. II (2)'!C115*100,"X")</f>
        <v>200</v>
      </c>
      <c r="D115" s="20" t="s">
        <v>228</v>
      </c>
      <c r="E115" s="20">
        <f>IF('Tabl. II (2)'!E115&gt;0,'Tabl. II (2)'!H115/('Tabl. II (2)'!E115/273.8),"X")</f>
        <v>1369</v>
      </c>
      <c r="F115" s="20">
        <f>IF('Tabl. II (2)'!F115&gt;0,'Tabl. II (2)'!I115/('Tabl. II (2)'!F115/273.8),"X")</f>
        <v>410.70000000000005</v>
      </c>
      <c r="G115" s="20">
        <f t="shared" si="23"/>
        <v>30.000000000000004</v>
      </c>
      <c r="H115" s="20" t="str">
        <f>IF('Tabl. II (2)'!B115&gt;0,'Tabl. II (2)'!H115*9/'Tabl. II (2)'!B115,"X")</f>
        <v>X</v>
      </c>
      <c r="I115" s="20">
        <f>IF('Tabl. II (2)'!C115&gt;0,'Tabl. II (2)'!I115*9/'Tabl. II (2)'!C115,"X")</f>
        <v>27</v>
      </c>
      <c r="J115" s="20" t="e">
        <f t="shared" si="24"/>
        <v>#VALUE!</v>
      </c>
    </row>
    <row r="116" spans="1:10" x14ac:dyDescent="0.2">
      <c r="A116" s="24" t="s">
        <v>93</v>
      </c>
      <c r="B116" s="20">
        <f>IF('Tabl. II (2)'!B116&gt;0,'Tabl. II (2)'!E116/'Tabl. II (2)'!B116*100,"X")</f>
        <v>98.002421307506054</v>
      </c>
      <c r="C116" s="20">
        <f>IF('Tabl. II (2)'!C116&gt;0,'Tabl. II (2)'!F116/'Tabl. II (2)'!C116*100,"X")</f>
        <v>99.502050380785008</v>
      </c>
      <c r="D116" s="20">
        <f t="shared" si="22"/>
        <v>101.53019594135691</v>
      </c>
      <c r="E116" s="20">
        <f>IF('Tabl. II (2)'!E116&gt;0,'Tabl. II (2)'!H116/('Tabl. II (2)'!E116/273.8),"X")</f>
        <v>41.179925880172945</v>
      </c>
      <c r="F116" s="20">
        <f>IF('Tabl. II (2)'!F116&gt;0,'Tabl. II (2)'!I116/('Tabl. II (2)'!F116/273.8),"X")</f>
        <v>37.479246393876949</v>
      </c>
      <c r="G116" s="20">
        <f t="shared" si="23"/>
        <v>91.013389637794901</v>
      </c>
      <c r="H116" s="36">
        <f>IF('Tabl. II (2)'!B116&gt;0,'Tabl. II (2)'!H116*9/'Tabl. II (2)'!B116,"X")</f>
        <v>1.3265738498789346</v>
      </c>
      <c r="I116" s="36">
        <f>IF('Tabl. II (2)'!C116&gt;0,'Tabl. II (2)'!I116*9/'Tabl. II (2)'!C116,"X")</f>
        <v>1.2258347978910369</v>
      </c>
      <c r="J116" s="36">
        <f t="shared" si="24"/>
        <v>92.406072832123797</v>
      </c>
    </row>
    <row r="117" spans="1:10" ht="25.5" x14ac:dyDescent="0.2">
      <c r="A117" s="51" t="s">
        <v>244</v>
      </c>
      <c r="B117" s="20" t="str">
        <f>IF('Tabl. II (2)'!B117&gt;0,'Tabl. II (2)'!E117/'Tabl. II (2)'!B117*100,"X")</f>
        <v>X</v>
      </c>
      <c r="C117" s="20" t="str">
        <f>IF('Tabl. II (2)'!C117&gt;0,'Tabl. II (2)'!F117/'Tabl. II (2)'!C117*100,"X")</f>
        <v>X</v>
      </c>
      <c r="D117" s="20" t="s">
        <v>228</v>
      </c>
      <c r="E117" s="20" t="str">
        <f>IF('Tabl. II (2)'!E117&gt;0,'Tabl. II (2)'!H117/('Tabl. II (2)'!E117/273.8),"X")</f>
        <v>X</v>
      </c>
      <c r="F117" s="20">
        <f>IF('Tabl. II (2)'!F117&gt;0,'Tabl. II (2)'!I117/('Tabl. II (2)'!F117/273.8),"X")</f>
        <v>0</v>
      </c>
      <c r="G117" s="20" t="s">
        <v>228</v>
      </c>
      <c r="H117" s="36" t="str">
        <f>IF('Tabl. II (2)'!B117&gt;0,'Tabl. II (2)'!H117*9/'Tabl. II (2)'!B117,"X")</f>
        <v>X</v>
      </c>
      <c r="I117" s="36" t="str">
        <f>IF('Tabl. II (2)'!C117&gt;0,'Tabl. II (2)'!I117*9/'Tabl. II (2)'!C117,"X")</f>
        <v>X</v>
      </c>
      <c r="J117" s="36" t="s">
        <v>228</v>
      </c>
    </row>
    <row r="118" spans="1:10" ht="25.5" x14ac:dyDescent="0.2">
      <c r="A118" s="24" t="s">
        <v>95</v>
      </c>
      <c r="B118" s="20">
        <f>IF('Tabl. II (2)'!B118&gt;0,'Tabl. II (2)'!E118/'Tabl. II (2)'!B118*100,"X")</f>
        <v>92.932272960492554</v>
      </c>
      <c r="C118" s="20">
        <f>IF('Tabl. II (2)'!C118&gt;0,'Tabl. II (2)'!F118/'Tabl. II (2)'!C118*100,"X")</f>
        <v>87.212449255751011</v>
      </c>
      <c r="D118" s="20">
        <f t="shared" si="22"/>
        <v>93.845169689142168</v>
      </c>
      <c r="E118" s="20">
        <f>IF('Tabl. II (2)'!E118&gt;0,'Tabl. II (2)'!H118/('Tabl. II (2)'!E118/273.8),"X")</f>
        <v>119.19464458247067</v>
      </c>
      <c r="F118" s="20">
        <f>IF('Tabl. II (2)'!F118&gt;0,'Tabl. II (2)'!I118/('Tabl. II (2)'!F118/273.8),"X")</f>
        <v>134.2094388414792</v>
      </c>
      <c r="G118" s="20">
        <f t="shared" si="23"/>
        <v>112.59686986072583</v>
      </c>
      <c r="H118" s="36">
        <f>IF('Tabl. II (2)'!B118&gt;0,'Tabl. II (2)'!H118*9/'Tabl. II (2)'!B118,"X")</f>
        <v>3.6410979989738328</v>
      </c>
      <c r="I118" s="36">
        <f>IF('Tabl. II (2)'!C118&gt;0,'Tabl. II (2)'!I118*9/'Tabl. II (2)'!C118,"X")</f>
        <v>3.8474289580514207</v>
      </c>
      <c r="J118" s="36">
        <f t="shared" si="24"/>
        <v>105.66672358546072</v>
      </c>
    </row>
    <row r="119" spans="1:10" x14ac:dyDescent="0.2">
      <c r="A119" s="25" t="s">
        <v>96</v>
      </c>
      <c r="B119" s="20">
        <f>IF('Tabl. II (2)'!B119&gt;0,'Tabl. II (2)'!E119/'Tabl. II (2)'!B119*100,"X")</f>
        <v>95.490679824561411</v>
      </c>
      <c r="C119" s="20">
        <f>IF('Tabl. II (2)'!C119&gt;0,'Tabl. II (2)'!F119/'Tabl. II (2)'!C119*100,"X")</f>
        <v>95.314300345666368</v>
      </c>
      <c r="D119" s="20">
        <f t="shared" si="22"/>
        <v>99.815291419833741</v>
      </c>
      <c r="E119" s="20">
        <f>IF('Tabl. II (2)'!E119&gt;0,'Tabl. II (2)'!H119/('Tabl. II (2)'!E119/273.8),"X")</f>
        <v>42.915114109372759</v>
      </c>
      <c r="F119" s="20">
        <f>IF('Tabl. II (2)'!F119&gt;0,'Tabl. II (2)'!I119/('Tabl. II (2)'!F119/273.8),"X")</f>
        <v>46.30143720617864</v>
      </c>
      <c r="G119" s="20">
        <f t="shared" si="23"/>
        <v>107.89074704118357</v>
      </c>
      <c r="H119" s="36">
        <f>IF('Tabl. II (2)'!B119&gt;0,'Tabl. II (2)'!H119*9/'Tabl. II (2)'!B119,"X")</f>
        <v>1.3470394736842106</v>
      </c>
      <c r="I119" s="36">
        <f>IF('Tabl. II (2)'!C119&gt;0,'Tabl. II (2)'!I119*9/'Tabl. II (2)'!C119,"X")</f>
        <v>1.4506465241326334</v>
      </c>
      <c r="J119" s="36">
        <f t="shared" si="24"/>
        <v>107.69146357419304</v>
      </c>
    </row>
    <row r="120" spans="1:10" x14ac:dyDescent="0.2">
      <c r="A120" s="24" t="s">
        <v>94</v>
      </c>
      <c r="B120" s="20">
        <f>IF('Tabl. II (2)'!B120&gt;0,'Tabl. II (2)'!E120/'Tabl. II (2)'!B120*100,"X")</f>
        <v>88.63636363636364</v>
      </c>
      <c r="C120" s="20">
        <f>IF('Tabl. II (2)'!C120&gt;0,'Tabl. II (2)'!F120/'Tabl. II (2)'!C120*100,"X")</f>
        <v>104.67289719626167</v>
      </c>
      <c r="D120" s="20">
        <f t="shared" si="22"/>
        <v>118.0924994009106</v>
      </c>
      <c r="E120" s="20">
        <f>IF('Tabl. II (2)'!E120&gt;0,'Tabl. II (2)'!H120/('Tabl. II (2)'!E120/273.8),"X")</f>
        <v>56.164102564102564</v>
      </c>
      <c r="F120" s="20">
        <f>IF('Tabl. II (2)'!F120&gt;0,'Tabl. II (2)'!I120/('Tabl. II (2)'!F120/273.8),"X")</f>
        <v>29.335714285714285</v>
      </c>
      <c r="G120" s="20">
        <f t="shared" si="23"/>
        <v>52.232142857142854</v>
      </c>
      <c r="H120" s="36">
        <f>IF('Tabl. II (2)'!B120&gt;0,'Tabl. II (2)'!H120*9/'Tabl. II (2)'!B120,"X")</f>
        <v>1.6363636363636365</v>
      </c>
      <c r="I120" s="36">
        <f>IF('Tabl. II (2)'!C120&gt;0,'Tabl. II (2)'!I120*9/'Tabl. II (2)'!C120,"X")</f>
        <v>1.0093457943925233</v>
      </c>
      <c r="J120" s="36">
        <f t="shared" si="24"/>
        <v>61.682242990654196</v>
      </c>
    </row>
    <row r="121" spans="1:10" x14ac:dyDescent="0.2">
      <c r="A121" s="25" t="s">
        <v>50</v>
      </c>
      <c r="B121" s="20">
        <f>IF('Tabl. II (2)'!B121&gt;0,'Tabl. II (2)'!E121/'Tabl. II (2)'!B121*100,"X")</f>
        <v>87.654320987654316</v>
      </c>
      <c r="C121" s="20">
        <f>IF('Tabl. II (2)'!C121&gt;0,'Tabl. II (2)'!F121/'Tabl. II (2)'!C121*100,"X")</f>
        <v>92.72727272727272</v>
      </c>
      <c r="D121" s="20" t="s">
        <v>228</v>
      </c>
      <c r="E121" s="20">
        <f>IF('Tabl. II (2)'!E121&gt;0,'Tabl. II (2)'!H121/('Tabl. II (2)'!E121/273.8),"X")</f>
        <v>100.26478873239436</v>
      </c>
      <c r="F121" s="20">
        <f>IF('Tabl. II (2)'!F121&gt;0,'Tabl. II (2)'!I121/('Tabl. II (2)'!F121/273.8),"X")</f>
        <v>61.739215686274513</v>
      </c>
      <c r="G121" s="20">
        <f t="shared" si="23"/>
        <v>61.576168929110104</v>
      </c>
      <c r="H121" s="36">
        <f>IF('Tabl. II (2)'!B121&gt;0,'Tabl. II (2)'!H121*9/'Tabl. II (2)'!B121,"X")</f>
        <v>2.8888888888888888</v>
      </c>
      <c r="I121" s="36">
        <f>IF('Tabl. II (2)'!C121&gt;0,'Tabl. II (2)'!I121*9/'Tabl. II (2)'!C121,"X")</f>
        <v>1.8818181818181818</v>
      </c>
      <c r="J121" s="20">
        <f t="shared" si="24"/>
        <v>65.139860139860147</v>
      </c>
    </row>
    <row r="122" spans="1:10" ht="25.5" x14ac:dyDescent="0.2">
      <c r="A122" s="51" t="s">
        <v>243</v>
      </c>
      <c r="B122" s="20">
        <f>IF('Tabl. II (2)'!B122&gt;0,'Tabl. II (2)'!E122/'Tabl. II (2)'!B122*100,"X")</f>
        <v>111.76470588235294</v>
      </c>
      <c r="C122" s="20">
        <f>IF('Tabl. II (2)'!C122&gt;0,'Tabl. II (2)'!F122/'Tabl. II (2)'!C122*100,"X")</f>
        <v>100</v>
      </c>
      <c r="D122" s="20">
        <f t="shared" si="22"/>
        <v>89.473684210526315</v>
      </c>
      <c r="E122" s="20">
        <f>IF('Tabl. II (2)'!E122&gt;0,'Tabl. II (2)'!H122/('Tabl. II (2)'!E122/273.8),"X")</f>
        <v>28.821052631578951</v>
      </c>
      <c r="F122" s="20">
        <f>IF('Tabl. II (2)'!F122&gt;0,'Tabl. II (2)'!I122/('Tabl. II (2)'!F122/273.8),"X")</f>
        <v>86.051428571428588</v>
      </c>
      <c r="G122" s="20">
        <f t="shared" si="23"/>
        <v>298.57142857142861</v>
      </c>
      <c r="H122" s="36">
        <f>IF('Tabl. II (2)'!B122&gt;0,'Tabl. II (2)'!H122*9/'Tabl. II (2)'!B122,"X")</f>
        <v>1.0588235294117647</v>
      </c>
      <c r="I122" s="36">
        <f>IF('Tabl. II (2)'!C122&gt;0,'Tabl. II (2)'!I122*9/'Tabl. II (2)'!C122,"X")</f>
        <v>2.8285714285714287</v>
      </c>
      <c r="J122" s="36">
        <f t="shared" si="24"/>
        <v>267.14285714285717</v>
      </c>
    </row>
    <row r="123" spans="1:10" x14ac:dyDescent="0.2">
      <c r="A123" s="32" t="s">
        <v>236</v>
      </c>
      <c r="B123" s="20">
        <f>IF('Tabl. II (2)'!B123&gt;0,'Tabl. II (2)'!E123/'Tabl. II (2)'!B123*100,"X")</f>
        <v>105.2863436123348</v>
      </c>
      <c r="C123" s="20">
        <f>IF('Tabl. II (2)'!C123&gt;0,'Tabl. II (2)'!F123/'Tabl. II (2)'!C123*100,"X")</f>
        <v>91.875</v>
      </c>
      <c r="D123" s="20">
        <f t="shared" si="22"/>
        <v>87.262029288702934</v>
      </c>
      <c r="E123" s="20">
        <f>IF('Tabl. II (2)'!E123&gt;0,'Tabl. II (2)'!H123/('Tabl. II (2)'!E123/273.8),"X")</f>
        <v>24.057740585774059</v>
      </c>
      <c r="F123" s="20">
        <f>IF('Tabl. II (2)'!F123&gt;0,'Tabl. II (2)'!I123/('Tabl. II (2)'!F123/273.8),"X")</f>
        <v>53.083673469387762</v>
      </c>
      <c r="G123" s="20">
        <f t="shared" si="23"/>
        <v>220.65111758989312</v>
      </c>
      <c r="H123" s="36">
        <f>IF('Tabl. II (2)'!B123&gt;0,'Tabl. II (2)'!H123*9/'Tabl. II (2)'!B123,"X")</f>
        <v>0.83259911894273131</v>
      </c>
      <c r="I123" s="36">
        <f>IF('Tabl. II (2)'!C123&gt;0,'Tabl. II (2)'!I123*9/'Tabl. II (2)'!C123,"X")</f>
        <v>1.6031249999999999</v>
      </c>
      <c r="J123" s="36">
        <f t="shared" si="24"/>
        <v>192.54464285714286</v>
      </c>
    </row>
    <row r="124" spans="1:10" ht="45.75" customHeight="1" thickBot="1" x14ac:dyDescent="0.25">
      <c r="A124" s="74" t="s">
        <v>162</v>
      </c>
      <c r="B124" s="76">
        <f>IF('Tabl. II (2)'!B124&gt;0,'Tabl. II (2)'!E124/'Tabl. II (2)'!B124*100,"X")</f>
        <v>35.494186915329209</v>
      </c>
      <c r="C124" s="76">
        <f>IF('Tabl. II (2)'!C124&gt;0,'Tabl. II (2)'!F124/'Tabl. II (2)'!C124*100,"X")</f>
        <v>893.76287143277432</v>
      </c>
      <c r="D124" s="76">
        <f t="shared" ref="D124:D145" si="25">C124*100/B124</f>
        <v>2518.0542198778371</v>
      </c>
      <c r="E124" s="40">
        <f>IF('Tabl. II (2)'!E124&gt;0,'Tabl. II (2)'!H124/('Tabl. II (2)'!E124/273.8),"X")</f>
        <v>729.43400134725505</v>
      </c>
      <c r="F124" s="40">
        <f>IF('Tabl. II (2)'!F124&gt;0,'Tabl. II (2)'!I124/('Tabl. II (2)'!F124/273.8),"X")</f>
        <v>34.446940320616214</v>
      </c>
      <c r="G124" s="40">
        <f t="shared" si="23"/>
        <v>4.7224204324165262</v>
      </c>
      <c r="H124" s="76">
        <f>IF('Tabl. II (2)'!B124&gt;0,'Tabl. II (2)'!H124*9/'Tabl. II (2)'!B124,"X")</f>
        <v>8.5104456200125522</v>
      </c>
      <c r="I124" s="76">
        <f>IF('Tabl. II (2)'!C124&gt;0,'Tabl. II (2)'!I124*9/'Tabl. II (2)'!C124,"X")</f>
        <v>10.120035304501323</v>
      </c>
      <c r="J124" s="76">
        <f t="shared" si="24"/>
        <v>118.91310697883758</v>
      </c>
    </row>
    <row r="125" spans="1:10" ht="13.5" thickTop="1" x14ac:dyDescent="0.2">
      <c r="A125" s="32" t="s">
        <v>97</v>
      </c>
      <c r="B125" s="20">
        <f>IF('Tabl. II (2)'!B125&gt;0,'Tabl. II (2)'!E125/'Tabl. II (2)'!B125*100,"X")</f>
        <v>34.750892911193169</v>
      </c>
      <c r="C125" s="20">
        <f>IF('Tabl. II (2)'!C125&gt;0,'Tabl. II (2)'!F125/'Tabl. II (2)'!C125*100,"X")</f>
        <v>997.7941176470589</v>
      </c>
      <c r="D125" s="20">
        <f t="shared" si="25"/>
        <v>2871.2762005769127</v>
      </c>
      <c r="E125" s="20">
        <f>IF('Tabl. II (2)'!E125&gt;0,'Tabl. II (2)'!H125/('Tabl. II (2)'!E125/273.8),"X")</f>
        <v>734.18750979879803</v>
      </c>
      <c r="F125" s="20">
        <f>IF('Tabl. II (2)'!F125&gt;0,'Tabl. II (2)'!I125/('Tabl. II (2)'!F125/273.8),"X")</f>
        <v>29.412360152743354</v>
      </c>
      <c r="G125" s="20">
        <f t="shared" si="23"/>
        <v>4.0061101231215073</v>
      </c>
      <c r="H125" s="36">
        <f>IF('Tabl. II (2)'!B125&gt;0,'Tabl. II (2)'!H125*9/'Tabl. II (2)'!B125,"X")</f>
        <v>8.3865246080271199</v>
      </c>
      <c r="I125" s="36">
        <f>IF('Tabl. II (2)'!C125&gt;0,'Tabl. II (2)'!I125*9/'Tabl. II (2)'!C125,"X")</f>
        <v>9.6467245989304811</v>
      </c>
      <c r="J125" s="36">
        <f t="shared" si="24"/>
        <v>115.02648653409025</v>
      </c>
    </row>
    <row r="126" spans="1:10" x14ac:dyDescent="0.2">
      <c r="A126" s="32" t="s">
        <v>98</v>
      </c>
      <c r="B126" s="20">
        <f>IF('Tabl. II (2)'!B126&gt;0,'Tabl. II (2)'!E126/'Tabl. II (2)'!B126*100,"X")</f>
        <v>116.98113207547169</v>
      </c>
      <c r="C126" s="20">
        <f>IF('Tabl. II (2)'!C126&gt;0,'Tabl. II (2)'!F126/'Tabl. II (2)'!C126*100,"X")</f>
        <v>127.77777777777777</v>
      </c>
      <c r="D126" s="20">
        <f t="shared" si="25"/>
        <v>109.22939068100359</v>
      </c>
      <c r="E126" s="20">
        <f>IF('Tabl. II (2)'!E126&gt;0,'Tabl. II (2)'!H126/('Tabl. II (2)'!E126/273.8),"X")</f>
        <v>569.68064516129039</v>
      </c>
      <c r="F126" s="20">
        <f>IF('Tabl. II (2)'!F126&gt;0,'Tabl. II (2)'!I126/('Tabl. II (2)'!F126/273.8),"X")</f>
        <v>304.41118012422362</v>
      </c>
      <c r="G126" s="20">
        <f t="shared" si="23"/>
        <v>53.435408541576386</v>
      </c>
      <c r="H126" s="36">
        <f>IF('Tabl. II (2)'!B126&gt;0,'Tabl. II (2)'!H126*9/'Tabl. II (2)'!B126,"X")</f>
        <v>21.90566037735849</v>
      </c>
      <c r="I126" s="36">
        <f>IF('Tabl. II (2)'!C126&gt;0,'Tabl. II (2)'!I126*9/'Tabl. II (2)'!C126,"X")</f>
        <v>12.785714285714286</v>
      </c>
      <c r="J126" s="36">
        <f t="shared" si="24"/>
        <v>58.367171157868839</v>
      </c>
    </row>
    <row r="127" spans="1:10" x14ac:dyDescent="0.2">
      <c r="A127" s="32" t="s">
        <v>99</v>
      </c>
      <c r="B127" s="20">
        <f>IF('Tabl. II (2)'!B127&gt;0,'Tabl. II (2)'!E127/'Tabl. II (2)'!B127*100,"X")</f>
        <v>25</v>
      </c>
      <c r="C127" s="20">
        <f>IF('Tabl. II (2)'!C127&gt;0,'Tabl. II (2)'!F127/'Tabl. II (2)'!C127*100,"X")</f>
        <v>63.636363636363633</v>
      </c>
      <c r="D127" s="20">
        <f t="shared" si="25"/>
        <v>254.54545454545453</v>
      </c>
      <c r="E127" s="20">
        <f>IF('Tabl. II (2)'!E127&gt;0,'Tabl. II (2)'!H127/('Tabl. II (2)'!E127/273.8),"X")</f>
        <v>1711.2500000000002</v>
      </c>
      <c r="F127" s="20">
        <f>IF('Tabl. II (2)'!F127&gt;0,'Tabl. II (2)'!I127/('Tabl. II (2)'!F127/273.8),"X")</f>
        <v>762.7285714285714</v>
      </c>
      <c r="G127" s="20">
        <f t="shared" si="23"/>
        <v>44.571428571428569</v>
      </c>
      <c r="H127" s="36">
        <f>IF('Tabl. II (2)'!B127&gt;0,'Tabl. II (2)'!H127*9/'Tabl. II (2)'!B127,"X")</f>
        <v>14.0625</v>
      </c>
      <c r="I127" s="36">
        <f>IF('Tabl. II (2)'!C127&gt;0,'Tabl. II (2)'!I127*9/'Tabl. II (2)'!C127,"X")</f>
        <v>15.954545454545455</v>
      </c>
      <c r="J127" s="36">
        <f t="shared" si="24"/>
        <v>113.45454545454545</v>
      </c>
    </row>
    <row r="128" spans="1:10" x14ac:dyDescent="0.2">
      <c r="A128" s="24" t="s">
        <v>100</v>
      </c>
      <c r="B128" s="20">
        <f>IF('Tabl. II (2)'!B128&gt;0,'Tabl. II (2)'!E128/'Tabl. II (2)'!B128*100,"X")</f>
        <v>118.8976377952756</v>
      </c>
      <c r="C128" s="20">
        <f>IF('Tabl. II (2)'!C128&gt;0,'Tabl. II (2)'!F128/'Tabl. II (2)'!C128*100,"X")</f>
        <v>107.69230769230769</v>
      </c>
      <c r="D128" s="20">
        <f t="shared" si="25"/>
        <v>90.575649516046866</v>
      </c>
      <c r="E128" s="20">
        <f>IF('Tabl. II (2)'!E128&gt;0,'Tabl. II (2)'!H128/('Tabl. II (2)'!E128/273.8),"X")</f>
        <v>543.97350993377484</v>
      </c>
      <c r="F128" s="20">
        <f>IF('Tabl. II (2)'!F128&gt;0,'Tabl. II (2)'!I128/('Tabl. II (2)'!F128/273.8),"X")</f>
        <v>460.48181818181826</v>
      </c>
      <c r="G128" s="20">
        <f t="shared" si="23"/>
        <v>84.651515151515156</v>
      </c>
      <c r="H128" s="36">
        <f>IF('Tabl. II (2)'!B128&gt;0,'Tabl. II (2)'!H128*9/'Tabl. II (2)'!B128,"X")</f>
        <v>21.259842519685041</v>
      </c>
      <c r="I128" s="36">
        <f>IF('Tabl. II (2)'!C128&gt;0,'Tabl. II (2)'!I128*9/'Tabl. II (2)'!C128,"X")</f>
        <v>16.3006993006993</v>
      </c>
      <c r="J128" s="36">
        <f t="shared" si="24"/>
        <v>76.673659673659671</v>
      </c>
    </row>
    <row r="129" spans="1:10" x14ac:dyDescent="0.2">
      <c r="A129" s="24" t="s">
        <v>101</v>
      </c>
      <c r="B129" s="20">
        <f>IF('Tabl. II (2)'!B129&gt;0,'Tabl. II (2)'!E129/'Tabl. II (2)'!B129*100,"X")</f>
        <v>72.727272727272734</v>
      </c>
      <c r="C129" s="20">
        <f>IF('Tabl. II (2)'!C129&gt;0,'Tabl. II (2)'!F129/'Tabl. II (2)'!C129*100,"X")</f>
        <v>215.21739130434781</v>
      </c>
      <c r="D129" s="20">
        <f t="shared" si="25"/>
        <v>295.92391304347819</v>
      </c>
      <c r="E129" s="20">
        <f>IF('Tabl. II (2)'!E129&gt;0,'Tabl. II (2)'!H129/('Tabl. II (2)'!E129/273.8),"X")</f>
        <v>796.95357142857142</v>
      </c>
      <c r="F129" s="20">
        <f>IF('Tabl. II (2)'!F129&gt;0,'Tabl. II (2)'!I129/('Tabl. II (2)'!F129/273.8),"X")</f>
        <v>232.31515151515151</v>
      </c>
      <c r="G129" s="20">
        <f t="shared" si="23"/>
        <v>29.150399702546942</v>
      </c>
      <c r="H129" s="36">
        <f>IF('Tabl. II (2)'!B129&gt;0,'Tabl. II (2)'!H129*9/'Tabl. II (2)'!B129,"X")</f>
        <v>19.051948051948052</v>
      </c>
      <c r="I129" s="36">
        <f>IF('Tabl. II (2)'!C129&gt;0,'Tabl. II (2)'!I129*9/'Tabl. II (2)'!C129,"X")</f>
        <v>16.434782608695652</v>
      </c>
      <c r="J129" s="36">
        <f t="shared" si="24"/>
        <v>86.263003467591361</v>
      </c>
    </row>
    <row r="130" spans="1:10" x14ac:dyDescent="0.2">
      <c r="A130" s="24" t="s">
        <v>102</v>
      </c>
      <c r="B130" s="20">
        <f>IF('Tabl. II (2)'!B130&gt;0,'Tabl. II (2)'!E130/'Tabl. II (2)'!B130*100,"X")</f>
        <v>55.128205128205131</v>
      </c>
      <c r="C130" s="20">
        <f>IF('Tabl. II (2)'!C130&gt;0,'Tabl. II (2)'!F130/'Tabl. II (2)'!C130*100,"X")</f>
        <v>172.5</v>
      </c>
      <c r="D130" s="20">
        <f t="shared" si="25"/>
        <v>312.90697674418601</v>
      </c>
      <c r="E130" s="20">
        <f>IF('Tabl. II (2)'!E130&gt;0,'Tabl. II (2)'!H130/('Tabl. II (2)'!E130/273.8),"X")</f>
        <v>681.31627906976746</v>
      </c>
      <c r="F130" s="20">
        <f>IF('Tabl. II (2)'!F130&gt;0,'Tabl. II (2)'!I130/('Tabl. II (2)'!F130/273.8),"X")</f>
        <v>202.37391304347827</v>
      </c>
      <c r="G130" s="20">
        <f t="shared" si="23"/>
        <v>29.703372612759043</v>
      </c>
      <c r="H130" s="36">
        <f>IF('Tabl. II (2)'!B130&gt;0,'Tabl. II (2)'!H130*9/'Tabl. II (2)'!B130,"X")</f>
        <v>12.346153846153847</v>
      </c>
      <c r="I130" s="36">
        <f>IF('Tabl. II (2)'!C130&gt;0,'Tabl. II (2)'!I130*9/'Tabl. II (2)'!C130,"X")</f>
        <v>11.475</v>
      </c>
      <c r="J130" s="36">
        <f t="shared" si="24"/>
        <v>92.943925233644862</v>
      </c>
    </row>
    <row r="131" spans="1:10" x14ac:dyDescent="0.2">
      <c r="A131" s="24" t="s">
        <v>103</v>
      </c>
      <c r="B131" s="20">
        <f>IF('Tabl. II (2)'!B131&gt;0,'Tabl. II (2)'!E131/'Tabl. II (2)'!B131*100,"X")</f>
        <v>100</v>
      </c>
      <c r="C131" s="20">
        <f>IF('Tabl. II (2)'!C131&gt;0,'Tabl. II (2)'!F131/'Tabl. II (2)'!C131*100,"X")</f>
        <v>93.333333333333329</v>
      </c>
      <c r="D131" s="20">
        <f t="shared" si="25"/>
        <v>93.333333333333314</v>
      </c>
      <c r="E131" s="20">
        <f>IF('Tabl. II (2)'!E131&gt;0,'Tabl. II (2)'!H131/('Tabl. II (2)'!E131/273.8),"X")</f>
        <v>0</v>
      </c>
      <c r="F131" s="20">
        <f>IF('Tabl. II (2)'!F131&gt;0,'Tabl. II (2)'!I131/('Tabl. II (2)'!F131/273.8),"X")</f>
        <v>29.335714285714285</v>
      </c>
      <c r="G131" s="20" t="s">
        <v>228</v>
      </c>
      <c r="H131" s="36">
        <f>IF('Tabl. II (2)'!B131&gt;0,'Tabl. II (2)'!H131*9/'Tabl. II (2)'!B131,"X")</f>
        <v>0</v>
      </c>
      <c r="I131" s="36">
        <f>IF('Tabl. II (2)'!C131&gt;0,'Tabl. II (2)'!I131*9/'Tabl. II (2)'!C131,"X")</f>
        <v>0.9</v>
      </c>
      <c r="J131" s="20" t="s">
        <v>228</v>
      </c>
    </row>
    <row r="132" spans="1:10" x14ac:dyDescent="0.2">
      <c r="A132" s="24" t="s">
        <v>104</v>
      </c>
      <c r="B132" s="20" t="str">
        <f>IF('Tabl. II (2)'!B132&gt;0,'Tabl. II (2)'!E132/'Tabl. II (2)'!B132*100,"X")</f>
        <v>X</v>
      </c>
      <c r="C132" s="20" t="str">
        <f>IF('Tabl. II (2)'!C132&gt;0,'Tabl. II (2)'!F132/'Tabl. II (2)'!C132*100,"X")</f>
        <v>X</v>
      </c>
      <c r="D132" s="20" t="s">
        <v>228</v>
      </c>
      <c r="E132" s="20" t="str">
        <f>IF('Tabl. II (2)'!E132&gt;0,'Tabl. II (2)'!H132/('Tabl. II (2)'!E132/273.8),"X")</f>
        <v>X</v>
      </c>
      <c r="F132" s="20" t="str">
        <f>IF('Tabl. II (2)'!F132&gt;0,'Tabl. II (2)'!I132/('Tabl. II (2)'!F132/273.8),"X")</f>
        <v>X</v>
      </c>
      <c r="G132" s="20" t="s">
        <v>228</v>
      </c>
      <c r="H132" s="20" t="str">
        <f>IF('Tabl. II (2)'!B132&gt;0,'Tabl. II (2)'!H132*9/'Tabl. II (2)'!B132,"X")</f>
        <v>X</v>
      </c>
      <c r="I132" s="20" t="str">
        <f>IF('Tabl. II (2)'!C132&gt;0,'Tabl. II (2)'!I132*9/'Tabl. II (2)'!C132,"X")</f>
        <v>X</v>
      </c>
      <c r="J132" s="20" t="s">
        <v>228</v>
      </c>
    </row>
    <row r="133" spans="1:10" ht="45.75" customHeight="1" thickBot="1" x14ac:dyDescent="0.25">
      <c r="A133" s="74" t="s">
        <v>163</v>
      </c>
      <c r="B133" s="76">
        <f>IF('Tabl. II (2)'!B133&gt;0,'Tabl. II (2)'!E133/'Tabl. II (2)'!B133*100,"X")</f>
        <v>99.065420560747668</v>
      </c>
      <c r="C133" s="76">
        <f>IF('Tabl. II (2)'!C133&gt;0,'Tabl. II (2)'!F133/'Tabl. II (2)'!C133*100,"X")</f>
        <v>85.611510791366911</v>
      </c>
      <c r="D133" s="76">
        <f t="shared" si="25"/>
        <v>86.419166553549616</v>
      </c>
      <c r="E133" s="40">
        <f>IF('Tabl. II (2)'!E133&gt;0,'Tabl. II (2)'!H133/('Tabl. II (2)'!E133/273.8),"X")</f>
        <v>87.822641509433964</v>
      </c>
      <c r="F133" s="40">
        <f>IF('Tabl. II (2)'!F133&gt;0,'Tabl. II (2)'!I133/('Tabl. II (2)'!F133/273.8),"X")</f>
        <v>144.95294117647057</v>
      </c>
      <c r="G133" s="40">
        <f t="shared" si="23"/>
        <v>165.05190311418684</v>
      </c>
      <c r="H133" s="76">
        <f>IF('Tabl. II (2)'!B133&gt;0,'Tabl. II (2)'!H133*9/'Tabl. II (2)'!B133,"X")</f>
        <v>2.8598130841121496</v>
      </c>
      <c r="I133" s="76">
        <f>IF('Tabl. II (2)'!C133&gt;0,'Tabl. II (2)'!I133*9/'Tabl. II (2)'!C133,"X")</f>
        <v>4.0791366906474824</v>
      </c>
      <c r="J133" s="76">
        <f t="shared" si="24"/>
        <v>142.63647905205249</v>
      </c>
    </row>
    <row r="134" spans="1:10" ht="27" thickTop="1" thickBot="1" x14ac:dyDescent="0.25">
      <c r="A134" s="68" t="s">
        <v>105</v>
      </c>
      <c r="B134" s="70">
        <f>IF('Tabl. II (2)'!B134&gt;0,'Tabl. II (2)'!E134/'Tabl. II (2)'!B134*100,"X")</f>
        <v>93.13364693158897</v>
      </c>
      <c r="C134" s="70">
        <f>IF('Tabl. II (2)'!C134&gt;0,'Tabl. II (2)'!F134/'Tabl. II (2)'!C134*100,"X")</f>
        <v>99.163824574264453</v>
      </c>
      <c r="D134" s="70">
        <f t="shared" si="25"/>
        <v>106.47475734210745</v>
      </c>
      <c r="E134" s="39">
        <f>IF('Tabl. II (2)'!E134&gt;0,'Tabl. II (2)'!H134/('Tabl. II (2)'!E134/273.8),"X")</f>
        <v>63.163118999921224</v>
      </c>
      <c r="F134" s="39">
        <f>IF('Tabl. II (2)'!F134&gt;0,'Tabl. II (2)'!I134/('Tabl. II (2)'!F134/273.8),"X")</f>
        <v>60.182261600042473</v>
      </c>
      <c r="G134" s="39">
        <f t="shared" si="23"/>
        <v>95.280699485593061</v>
      </c>
      <c r="H134" s="70">
        <f>IF('Tabl. II (2)'!B134&gt;0,'Tabl. II (2)'!H134*9/'Tabl. II (2)'!B134,"X")</f>
        <v>1.9336561218527908</v>
      </c>
      <c r="I134" s="70">
        <f>IF('Tabl. II (2)'!C134&gt;0,'Tabl. II (2)'!I134*9/'Tabl. II (2)'!C134,"X")</f>
        <v>1.9616920776516413</v>
      </c>
      <c r="J134" s="70">
        <f t="shared" si="24"/>
        <v>101.44989357114787</v>
      </c>
    </row>
    <row r="135" spans="1:10" ht="27" thickTop="1" thickBot="1" x14ac:dyDescent="0.25">
      <c r="A135" s="71" t="s">
        <v>106</v>
      </c>
      <c r="B135" s="73">
        <f>IF('Tabl. II (2)'!B135&gt;0,'Tabl. II (2)'!E135/'Tabl. II (2)'!B135*100,"X")</f>
        <v>94.940362947263552</v>
      </c>
      <c r="C135" s="73">
        <f>IF('Tabl. II (2)'!C135&gt;0,'Tabl. II (2)'!F135/'Tabl. II (2)'!C135*100,"X")</f>
        <v>97.204834161987776</v>
      </c>
      <c r="D135" s="73">
        <f t="shared" si="25"/>
        <v>102.3851512090617</v>
      </c>
      <c r="E135" s="40">
        <f>IF('Tabl. II (2)'!E135&gt;0,'Tabl. II (2)'!H135/('Tabl. II (2)'!E135/273.8),"X")</f>
        <v>70.01724202757066</v>
      </c>
      <c r="F135" s="40">
        <f>IF('Tabl. II (2)'!F135&gt;0,'Tabl. II (2)'!I135/('Tabl. II (2)'!F135/273.8),"X")</f>
        <v>73.116726840771719</v>
      </c>
      <c r="G135" s="40">
        <f t="shared" si="23"/>
        <v>104.42674507513532</v>
      </c>
      <c r="H135" s="73">
        <f>IF('Tabl. II (2)'!B135&gt;0,'Tabl. II (2)'!H135*9/'Tabl. II (2)'!B135,"X")</f>
        <v>2.1850679815915113</v>
      </c>
      <c r="I135" s="73">
        <f>IF('Tabl. II (2)'!C135&gt;0,'Tabl. II (2)'!I135*9/'Tabl. II (2)'!C135,"X")</f>
        <v>2.3362196407312332</v>
      </c>
      <c r="J135" s="73">
        <f t="shared" si="24"/>
        <v>106.91748084787866</v>
      </c>
    </row>
    <row r="136" spans="1:10" ht="26.25" thickTop="1" x14ac:dyDescent="0.2">
      <c r="A136" s="31" t="s">
        <v>107</v>
      </c>
      <c r="B136" s="20">
        <f>IF('Tabl. II (2)'!B136&gt;0,'Tabl. II (2)'!E136/'Tabl. II (2)'!B136*100,"X")</f>
        <v>93.409102335471545</v>
      </c>
      <c r="C136" s="20">
        <f>IF('Tabl. II (2)'!C136&gt;0,'Tabl. II (2)'!F136/'Tabl. II (2)'!C136*100,"X")</f>
        <v>103.73031427300239</v>
      </c>
      <c r="D136" s="20">
        <f t="shared" si="25"/>
        <v>111.04947128221296</v>
      </c>
      <c r="E136" s="20">
        <f>IF('Tabl. II (2)'!E136&gt;0,'Tabl. II (2)'!H136/('Tabl. II (2)'!E136/273.8),"X")</f>
        <v>148.34839020158495</v>
      </c>
      <c r="F136" s="20">
        <f>IF('Tabl. II (2)'!F136&gt;0,'Tabl. II (2)'!I136/('Tabl. II (2)'!F136/273.8),"X")</f>
        <v>153.8138997398141</v>
      </c>
      <c r="G136" s="20">
        <f t="shared" si="23"/>
        <v>103.68423919585665</v>
      </c>
      <c r="H136" s="20">
        <f>IF('Tabl. II (2)'!B136&gt;0,'Tabl. II (2)'!H136*9/'Tabl. II (2)'!B136,"X")</f>
        <v>4.5549236543017093</v>
      </c>
      <c r="I136" s="20">
        <f>IF('Tabl. II (2)'!C136&gt;0,'Tabl. II (2)'!I136*9/'Tabl. II (2)'!C136,"X")</f>
        <v>5.2445755089884214</v>
      </c>
      <c r="J136" s="20">
        <f t="shared" si="24"/>
        <v>115.14079942998383</v>
      </c>
    </row>
    <row r="137" spans="1:10" ht="25.5" x14ac:dyDescent="0.2">
      <c r="A137" s="52" t="s">
        <v>241</v>
      </c>
      <c r="B137" s="21">
        <f>IF('Tabl. II (2)'!B137&gt;0,'Tabl. II (2)'!E137/'Tabl. II (2)'!B137*100,"X")</f>
        <v>68.421052631578945</v>
      </c>
      <c r="C137" s="21">
        <f>IF('Tabl. II (2)'!C137&gt;0,'Tabl. II (2)'!F137/'Tabl. II (2)'!C137*100,"X")</f>
        <v>59.259259259259252</v>
      </c>
      <c r="D137" s="21">
        <f t="shared" si="25"/>
        <v>86.609686609686605</v>
      </c>
      <c r="E137" s="21">
        <f>IF('Tabl. II (2)'!E137&gt;0,'Tabl. II (2)'!H137/('Tabl. II (2)'!E137/273.8),"X")</f>
        <v>294.86153846153849</v>
      </c>
      <c r="F137" s="21">
        <f>IF('Tabl. II (2)'!F137&gt;0,'Tabl. II (2)'!I137/('Tabl. II (2)'!F137/273.8),"X")</f>
        <v>359.36250000000001</v>
      </c>
      <c r="G137" s="21">
        <f t="shared" si="23"/>
        <v>121.87499999999999</v>
      </c>
      <c r="H137" s="21">
        <f>IF('Tabl. II (2)'!B137&gt;0,'Tabl. II (2)'!H137*9/'Tabl. II (2)'!B137,"X")</f>
        <v>6.6315789473684212</v>
      </c>
      <c r="I137" s="21">
        <f>IF('Tabl. II (2)'!C137&gt;0,'Tabl. II (2)'!I137*9/'Tabl. II (2)'!C137,"X")</f>
        <v>7</v>
      </c>
      <c r="J137" s="21">
        <f t="shared" si="24"/>
        <v>105.55555555555556</v>
      </c>
    </row>
    <row r="138" spans="1:10" x14ac:dyDescent="0.2">
      <c r="A138" s="58" t="s">
        <v>248</v>
      </c>
      <c r="B138" s="21">
        <f>IF('Tabl. II (2)'!B138&gt;0,'Tabl. II (2)'!E138/'Tabl. II (2)'!B138*100,"X")</f>
        <v>89.420050951595982</v>
      </c>
      <c r="C138" s="21">
        <f>IF('Tabl. II (2)'!C138&gt;0,'Tabl. II (2)'!F138/'Tabl. II (2)'!C138*100,"X")</f>
        <v>94.654431578180763</v>
      </c>
      <c r="D138" s="21">
        <f t="shared" si="25"/>
        <v>105.85369899802249</v>
      </c>
      <c r="E138" s="21">
        <f>IF('Tabl. II (2)'!E138&gt;0,'Tabl. II (2)'!H138/('Tabl. II (2)'!E138/273.8),"X")</f>
        <v>140.5249706720295</v>
      </c>
      <c r="F138" s="21">
        <f>IF('Tabl. II (2)'!F138&gt;0,'Tabl. II (2)'!I138/('Tabl. II (2)'!F138/273.8),"X")</f>
        <v>152.6471339539894</v>
      </c>
      <c r="G138" s="21">
        <f t="shared" si="23"/>
        <v>108.62634108656158</v>
      </c>
      <c r="H138" s="21">
        <f>IF('Tabl. II (2)'!B138&gt;0,'Tabl. II (2)'!H138*9/'Tabl. II (2)'!B138,"X")</f>
        <v>4.1304510714820921</v>
      </c>
      <c r="I138" s="21">
        <f>IF('Tabl. II (2)'!C138&gt;0,'Tabl. II (2)'!I138*9/'Tabl. II (2)'!C138,"X")</f>
        <v>4.7493991697618529</v>
      </c>
      <c r="J138" s="21">
        <f t="shared" si="24"/>
        <v>114.98500012633413</v>
      </c>
    </row>
    <row r="139" spans="1:10" ht="25.5" x14ac:dyDescent="0.2">
      <c r="A139" s="31" t="s">
        <v>58</v>
      </c>
      <c r="B139" s="21">
        <f>IF('Tabl. II (2)'!B139&gt;0,'Tabl. II (2)'!E139/'Tabl. II (2)'!B139*100,"X")</f>
        <v>96.792732665925101</v>
      </c>
      <c r="C139" s="21">
        <f>IF('Tabl. II (2)'!C139&gt;0,'Tabl. II (2)'!F139/'Tabl. II (2)'!C139*100,"X")</f>
        <v>97.064833274331889</v>
      </c>
      <c r="D139" s="21">
        <f t="shared" si="25"/>
        <v>100.28111677489872</v>
      </c>
      <c r="E139" s="21">
        <f>IF('Tabl. II (2)'!E139&gt;0,'Tabl. II (2)'!H139/('Tabl. II (2)'!E139/273.8),"X")</f>
        <v>35.367649215040061</v>
      </c>
      <c r="F139" s="21">
        <f>IF('Tabl. II (2)'!F139&gt;0,'Tabl. II (2)'!I139/('Tabl. II (2)'!F139/273.8),"X")</f>
        <v>40.15892172733497</v>
      </c>
      <c r="G139" s="21">
        <f t="shared" si="23"/>
        <v>113.54704827330572</v>
      </c>
      <c r="H139" s="21">
        <f>IF('Tabl. II (2)'!B139&gt;0,'Tabl. II (2)'!H139*9/'Tabl. II (2)'!B139,"X")</f>
        <v>1.1252732921637068</v>
      </c>
      <c r="I139" s="21">
        <f>IF('Tabl. II (2)'!C139&gt;0,'Tabl. II (2)'!I139*9/'Tabl. II (2)'!C139,"X")</f>
        <v>1.2813064783588903</v>
      </c>
      <c r="J139" s="21">
        <f t="shared" si="24"/>
        <v>113.86624807340434</v>
      </c>
    </row>
    <row r="140" spans="1:10" x14ac:dyDescent="0.2">
      <c r="A140" s="31" t="s">
        <v>54</v>
      </c>
      <c r="B140" s="20">
        <f>IF('Tabl. II (2)'!B140&gt;0,'Tabl. II (2)'!E140/'Tabl. II (2)'!B140*100,"X")</f>
        <v>96.453477499114143</v>
      </c>
      <c r="C140" s="20">
        <f>IF('Tabl. II (2)'!C140&gt;0,'Tabl. II (2)'!F140/'Tabl. II (2)'!C140*100,"X")</f>
        <v>98.234209700417381</v>
      </c>
      <c r="D140" s="20">
        <f t="shared" si="25"/>
        <v>101.84620839753507</v>
      </c>
      <c r="E140" s="20">
        <f>IF('Tabl. II (2)'!E140&gt;0,'Tabl. II (2)'!H140/('Tabl. II (2)'!E140/273.8),"X")</f>
        <v>38.559710591203697</v>
      </c>
      <c r="F140" s="20">
        <f>IF('Tabl. II (2)'!F140&gt;0,'Tabl. II (2)'!I140/('Tabl. II (2)'!F140/273.8),"X")</f>
        <v>38.45532511147308</v>
      </c>
      <c r="G140" s="20">
        <f t="shared" si="23"/>
        <v>99.729288736533135</v>
      </c>
      <c r="H140" s="20">
        <f>IF('Tabl. II (2)'!B140&gt;0,'Tabl. II (2)'!H140*9/'Tabl. II (2)'!B140,"X")</f>
        <v>1.2225333674554115</v>
      </c>
      <c r="I140" s="20">
        <f>IF('Tabl. II (2)'!C140&gt;0,'Tabl. II (2)'!I140*9/'Tabl. II (2)'!C140,"X")</f>
        <v>1.2417332446999108</v>
      </c>
      <c r="J140" s="20">
        <f t="shared" si="24"/>
        <v>101.570499239989</v>
      </c>
    </row>
    <row r="141" spans="1:10" ht="25.5" x14ac:dyDescent="0.2">
      <c r="A141" s="59" t="s">
        <v>108</v>
      </c>
      <c r="B141" s="21">
        <f>IF('Tabl. II (2)'!B141&gt;0,'Tabl. II (2)'!E141/'Tabl. II (2)'!B141*100,"X")</f>
        <v>96.727759846735921</v>
      </c>
      <c r="C141" s="21">
        <f>IF('Tabl. II (2)'!C141&gt;0,'Tabl. II (2)'!F141/'Tabl. II (2)'!C141*100,"X")</f>
        <v>99.655401145513949</v>
      </c>
      <c r="D141" s="21">
        <f t="shared" si="25"/>
        <v>103.02668158904625</v>
      </c>
      <c r="E141" s="21">
        <f>IF('Tabl. II (2)'!E141&gt;0,'Tabl. II (2)'!H141/('Tabl. II (2)'!E141/273.8),"X")</f>
        <v>41.814129766444921</v>
      </c>
      <c r="F141" s="21">
        <f>IF('Tabl. II (2)'!F141&gt;0,'Tabl. II (2)'!I141/('Tabl. II (2)'!F141/273.8),"X")</f>
        <v>40.794797893934245</v>
      </c>
      <c r="G141" s="21">
        <f t="shared" si="23"/>
        <v>97.562231049159195</v>
      </c>
      <c r="H141" s="21">
        <f>IF('Tabl. II (2)'!B141&gt;0,'Tabl. II (2)'!H141*9/'Tabl. II (2)'!B141,"X")</f>
        <v>1.3294844382848947</v>
      </c>
      <c r="I141" s="21">
        <f>IF('Tabl. II (2)'!C141&gt;0,'Tabl. II (2)'!I141*9/'Tabl. II (2)'!C141,"X")</f>
        <v>1.336332999960981</v>
      </c>
      <c r="J141" s="21">
        <f t="shared" si="24"/>
        <v>100.51512913418688</v>
      </c>
    </row>
    <row r="142" spans="1:10" x14ac:dyDescent="0.2">
      <c r="A142" s="59" t="s">
        <v>109</v>
      </c>
      <c r="B142" s="21">
        <f>IF('Tabl. II (2)'!B142&gt;0,'Tabl. II (2)'!E142/'Tabl. II (2)'!B142*100,"X")</f>
        <v>95.911311647121735</v>
      </c>
      <c r="C142" s="21">
        <f>IF('Tabl. II (2)'!C142&gt;0,'Tabl. II (2)'!F142/'Tabl. II (2)'!C142*100,"X")</f>
        <v>96.087572855888808</v>
      </c>
      <c r="D142" s="21">
        <f t="shared" si="25"/>
        <v>100.18377520413398</v>
      </c>
      <c r="E142" s="21">
        <f>IF('Tabl. II (2)'!E142&gt;0,'Tabl. II (2)'!H142/('Tabl. II (2)'!E142/273.8),"X")</f>
        <v>32.072035496903183</v>
      </c>
      <c r="F142" s="21">
        <f>IF('Tabl. II (2)'!F142&gt;0,'Tabl. II (2)'!I142/('Tabl. II (2)'!F142/273.8),"X")</f>
        <v>34.790463246925135</v>
      </c>
      <c r="G142" s="21">
        <f t="shared" si="23"/>
        <v>108.47600630238901</v>
      </c>
      <c r="H142" s="21">
        <f>IF('Tabl. II (2)'!B142&gt;0,'Tabl. II (2)'!H142*9/'Tabl. II (2)'!B142,"X")</f>
        <v>1.0111263303619171</v>
      </c>
      <c r="I142" s="21">
        <f>IF('Tabl. II (2)'!C142&gt;0,'Tabl. II (2)'!I142*9/'Tabl. II (2)'!C142,"X")</f>
        <v>1.0988451624310216</v>
      </c>
      <c r="J142" s="21">
        <f t="shared" si="24"/>
        <v>108.6753583044076</v>
      </c>
    </row>
    <row r="143" spans="1:10" x14ac:dyDescent="0.2">
      <c r="A143" s="31" t="s">
        <v>110</v>
      </c>
      <c r="B143" s="21">
        <f>IF('Tabl. II (2)'!B143&gt;0,'Tabl. II (2)'!E143/'Tabl. II (2)'!B143*100,"X")</f>
        <v>92.657183040140183</v>
      </c>
      <c r="C143" s="21">
        <f>IF('Tabl. II (2)'!C143&gt;0,'Tabl. II (2)'!F143/'Tabl. II (2)'!C143*100,"X")</f>
        <v>92.22039425651009</v>
      </c>
      <c r="D143" s="21">
        <f t="shared" si="25"/>
        <v>99.528596953523973</v>
      </c>
      <c r="E143" s="21">
        <f>IF('Tabl. II (2)'!E143&gt;0,'Tabl. II (2)'!H143/('Tabl. II (2)'!E143/273.8),"X")</f>
        <v>82.827698677721315</v>
      </c>
      <c r="F143" s="21">
        <f>IF('Tabl. II (2)'!F143&gt;0,'Tabl. II (2)'!I143/('Tabl. II (2)'!F143/273.8),"X")</f>
        <v>93.984047864850197</v>
      </c>
      <c r="G143" s="21">
        <f t="shared" si="23"/>
        <v>113.46934584110288</v>
      </c>
      <c r="H143" s="21">
        <f>IF('Tabl. II (2)'!B143&gt;0,'Tabl. II (2)'!H143*9/'Tabl. II (2)'!B143,"X")</f>
        <v>2.522689230627349</v>
      </c>
      <c r="I143" s="21">
        <f>IF('Tabl. II (2)'!C143&gt;0,'Tabl. II (2)'!I143*9/'Tabl. II (2)'!C143,"X")</f>
        <v>2.8489851545388172</v>
      </c>
      <c r="J143" s="21">
        <f t="shared" si="24"/>
        <v>112.9344478879915</v>
      </c>
    </row>
    <row r="144" spans="1:10" ht="25.5" x14ac:dyDescent="0.2">
      <c r="A144" s="58" t="s">
        <v>249</v>
      </c>
      <c r="B144" s="21">
        <f>IF('Tabl. II (2)'!B144&gt;0,'Tabl. II (2)'!E144/'Tabl. II (2)'!B144*100,"X")</f>
        <v>88.925131236940018</v>
      </c>
      <c r="C144" s="21">
        <f>IF('Tabl. II (2)'!C144&gt;0,'Tabl. II (2)'!F144/'Tabl. II (2)'!C144*100,"X")</f>
        <v>87.423984012955017</v>
      </c>
      <c r="D144" s="21">
        <f t="shared" si="25"/>
        <v>98.311897656934349</v>
      </c>
      <c r="E144" s="21">
        <f>IF('Tabl. II (2)'!E144&gt;0,'Tabl. II (2)'!H144/('Tabl. II (2)'!E144/273.8),"X")</f>
        <v>93.644056625401191</v>
      </c>
      <c r="F144" s="21">
        <f>IF('Tabl. II (2)'!F144&gt;0,'Tabl. II (2)'!I144/('Tabl. II (2)'!F144/273.8),"X")</f>
        <v>115.04056594478493</v>
      </c>
      <c r="G144" s="21">
        <f t="shared" si="23"/>
        <v>122.84876380887144</v>
      </c>
      <c r="H144" s="21">
        <f>IF('Tabl. II (2)'!B144&gt;0,'Tabl. II (2)'!H144*9/'Tabl. II (2)'!B144,"X")</f>
        <v>2.7372458080627897</v>
      </c>
      <c r="I144" s="21">
        <f>IF('Tabl. II (2)'!C144&gt;0,'Tabl. II (2)'!I144*9/'Tabl. II (2)'!C144,"X")</f>
        <v>3.3059072820300792</v>
      </c>
      <c r="J144" s="21">
        <f t="shared" si="24"/>
        <v>120.77495094858668</v>
      </c>
    </row>
    <row r="145" spans="1:10" x14ac:dyDescent="0.2">
      <c r="A145" s="24" t="s">
        <v>111</v>
      </c>
      <c r="B145" s="21">
        <f>IF('Tabl. II (2)'!B145&gt;0,'Tabl. II (2)'!E145/'Tabl. II (2)'!B145*100,"X")</f>
        <v>86.714285714285708</v>
      </c>
      <c r="C145" s="21">
        <f>IF('Tabl. II (2)'!C145&gt;0,'Tabl. II (2)'!F145/'Tabl. II (2)'!C145*100,"X")</f>
        <v>85.507921714818266</v>
      </c>
      <c r="D145" s="21">
        <f t="shared" si="25"/>
        <v>98.608805931421387</v>
      </c>
      <c r="E145" s="21">
        <f>IF('Tabl. II (2)'!E145&gt;0,'Tabl. II (2)'!H145/('Tabl. II (2)'!E145/273.8),"X")</f>
        <v>85.026853377265255</v>
      </c>
      <c r="F145" s="21">
        <f>IF('Tabl. II (2)'!F145&gt;0,'Tabl. II (2)'!I145/('Tabl. II (2)'!F145/273.8),"X")</f>
        <v>105.04370572207085</v>
      </c>
      <c r="G145" s="21">
        <f t="shared" si="23"/>
        <v>123.54180067794648</v>
      </c>
      <c r="H145" s="21">
        <f>IF('Tabl. II (2)'!B145&gt;0,'Tabl. II (2)'!H145*9/'Tabl. II (2)'!B145,"X")</f>
        <v>2.4235714285714285</v>
      </c>
      <c r="I145" s="21">
        <f>IF('Tabl. II (2)'!C145&gt;0,'Tabl. II (2)'!I145*9/'Tabl. II (2)'!C145,"X")</f>
        <v>2.9524697110904006</v>
      </c>
      <c r="J145" s="21">
        <f t="shared" si="24"/>
        <v>121.82309447469969</v>
      </c>
    </row>
    <row r="146" spans="1:10" ht="26.25" thickBot="1" x14ac:dyDescent="0.25">
      <c r="A146" s="74" t="s">
        <v>26</v>
      </c>
      <c r="B146" s="76">
        <f>IF('Tabl. II (2)'!B146&gt;0,'Tabl. II (2)'!E146/'Tabl. II (2)'!B146*100,"X")</f>
        <v>92.007076686003259</v>
      </c>
      <c r="C146" s="76">
        <f>IF('Tabl. II (2)'!C146&gt;0,'Tabl. II (2)'!F146/'Tabl. II (2)'!C146*100,"X")</f>
        <v>100.27309018555397</v>
      </c>
      <c r="D146" s="76">
        <f t="shared" ref="D146:D156" si="26">C146*100/B146</f>
        <v>108.98410622017751</v>
      </c>
      <c r="E146" s="40">
        <f>IF('Tabl. II (2)'!E146&gt;0,'Tabl. II (2)'!H146/('Tabl. II (2)'!E146/273.8),"X")</f>
        <v>62.31256614454346</v>
      </c>
      <c r="F146" s="40">
        <f>IF('Tabl. II (2)'!F146&gt;0,'Tabl. II (2)'!I146/('Tabl. II (2)'!F146/273.8),"X")</f>
        <v>57.006668545802945</v>
      </c>
      <c r="G146" s="40">
        <f t="shared" si="23"/>
        <v>91.485027937330202</v>
      </c>
      <c r="H146" s="76">
        <f>IF('Tabl. II (2)'!B146&gt;0,'Tabl. II (2)'!H146*9/'Tabl. II (2)'!B146,"X")</f>
        <v>1.8845424932747969</v>
      </c>
      <c r="I146" s="76">
        <f>IF('Tabl. II (2)'!C146&gt;0,'Tabl. II (2)'!I146*9/'Tabl. II (2)'!C146,"X")</f>
        <v>1.8789668862834743</v>
      </c>
      <c r="J146" s="76">
        <f t="shared" si="24"/>
        <v>99.704140022779001</v>
      </c>
    </row>
    <row r="147" spans="1:10" ht="13.5" thickTop="1" x14ac:dyDescent="0.2">
      <c r="A147" s="24" t="s">
        <v>113</v>
      </c>
      <c r="B147" s="20">
        <f>IF('Tabl. II (2)'!B147&gt;0,'Tabl. II (2)'!E147/'Tabl. II (2)'!B147*100,"X")</f>
        <v>80.107490200652776</v>
      </c>
      <c r="C147" s="20">
        <f>IF('Tabl. II (2)'!C147&gt;0,'Tabl. II (2)'!F147/'Tabl. II (2)'!C147*100,"X")</f>
        <v>90.963192851722695</v>
      </c>
      <c r="D147" s="20">
        <f t="shared" si="26"/>
        <v>113.55142025281108</v>
      </c>
      <c r="E147" s="20">
        <f>IF('Tabl. II (2)'!E147&gt;0,'Tabl. II (2)'!H147/('Tabl. II (2)'!E147/273.8),"X")</f>
        <v>220.94721662060212</v>
      </c>
      <c r="F147" s="20">
        <f>IF('Tabl. II (2)'!F147&gt;0,'Tabl. II (2)'!I147/('Tabl. II (2)'!F147/273.8),"X")</f>
        <v>222.31493420065988</v>
      </c>
      <c r="G147" s="20">
        <f t="shared" si="23"/>
        <v>100.61902458015858</v>
      </c>
      <c r="H147" s="20">
        <f>IF('Tabl. II (2)'!B147&gt;0,'Tabl. II (2)'!H147*9/'Tabl. II (2)'!B147,"X")</f>
        <v>5.8179599310689376</v>
      </c>
      <c r="I147" s="20">
        <f>IF('Tabl. II (2)'!C147&gt;0,'Tabl. II (2)'!I147*9/'Tabl. II (2)'!C147,"X")</f>
        <v>6.6472712235797662</v>
      </c>
      <c r="J147" s="20">
        <f t="shared" si="24"/>
        <v>114.25433145529517</v>
      </c>
    </row>
    <row r="148" spans="1:10" x14ac:dyDescent="0.2">
      <c r="A148" s="24" t="s">
        <v>250</v>
      </c>
      <c r="B148" s="20">
        <f>IF('Tabl. II (2)'!B148&gt;0,'Tabl. II (2)'!E148/'Tabl. II (2)'!B148*100,"X")</f>
        <v>73.636363636363626</v>
      </c>
      <c r="C148" s="20">
        <f>IF('Tabl. II (2)'!C148&gt;0,'Tabl. II (2)'!F148/'Tabl. II (2)'!C148*100,"X")</f>
        <v>72.916666666666657</v>
      </c>
      <c r="D148" s="20">
        <f t="shared" si="26"/>
        <v>99.022633744855966</v>
      </c>
      <c r="E148" s="20">
        <f>IF('Tabl. II (2)'!E148&gt;0,'Tabl. II (2)'!H148/('Tabl. II (2)'!E148/273.8),"X")</f>
        <v>571.26172839506171</v>
      </c>
      <c r="F148" s="20">
        <f>IF('Tabl. II (2)'!F148&gt;0,'Tabl. II (2)'!I148/('Tabl. II (2)'!F148/273.8),"X")</f>
        <v>770.55142857142869</v>
      </c>
      <c r="G148" s="20">
        <f t="shared" si="23"/>
        <v>134.88588334742184</v>
      </c>
      <c r="H148" s="20">
        <f>IF('Tabl. II (2)'!B148&gt;0,'Tabl. II (2)'!H148*9/'Tabl. II (2)'!B148,"X")</f>
        <v>13.827272727272728</v>
      </c>
      <c r="I148" s="20">
        <f>IF('Tabl. II (2)'!C148&gt;0,'Tabl. II (2)'!I148*9/'Tabl. II (2)'!C148,"X")</f>
        <v>18.46875</v>
      </c>
      <c r="J148" s="20">
        <f t="shared" si="24"/>
        <v>133.56755424063115</v>
      </c>
    </row>
    <row r="149" spans="1:10" x14ac:dyDescent="0.2">
      <c r="A149" s="24" t="s">
        <v>114</v>
      </c>
      <c r="B149" s="20">
        <f>IF('Tabl. II (2)'!B149&gt;0,'Tabl. II (2)'!E149/'Tabl. II (2)'!B149*100,"X")</f>
        <v>91.023447067697234</v>
      </c>
      <c r="C149" s="20">
        <f>IF('Tabl. II (2)'!C149&gt;0,'Tabl. II (2)'!F149/'Tabl. II (2)'!C149*100,"X")</f>
        <v>92.998145442751294</v>
      </c>
      <c r="D149" s="20">
        <f t="shared" si="26"/>
        <v>102.16943923644797</v>
      </c>
      <c r="E149" s="20">
        <f>IF('Tabl. II (2)'!E149&gt;0,'Tabl. II (2)'!H149/('Tabl. II (2)'!E149/273.8),"X")</f>
        <v>128.39266928626375</v>
      </c>
      <c r="F149" s="20">
        <f>IF('Tabl. II (2)'!F149&gt;0,'Tabl. II (2)'!I149/('Tabl. II (2)'!F149/273.8),"X")</f>
        <v>142.60533989119904</v>
      </c>
      <c r="G149" s="20">
        <f t="shared" si="23"/>
        <v>111.06969010298148</v>
      </c>
      <c r="H149" s="20">
        <f>IF('Tabl. II (2)'!B149&gt;0,'Tabl. II (2)'!H149*9/'Tabl. II (2)'!B149,"X")</f>
        <v>3.8415153407570215</v>
      </c>
      <c r="I149" s="20">
        <f>IF('Tabl. II (2)'!C149&gt;0,'Tabl. II (2)'!I149*9/'Tabl. II (2)'!C149,"X")</f>
        <v>4.3593239321049086</v>
      </c>
      <c r="J149" s="20">
        <f t="shared" si="24"/>
        <v>113.47927953987674</v>
      </c>
    </row>
    <row r="150" spans="1:10" x14ac:dyDescent="0.2">
      <c r="A150" s="24" t="s">
        <v>115</v>
      </c>
      <c r="B150" s="20">
        <f>IF('Tabl. II (2)'!B150&gt;0,'Tabl. II (2)'!E150/'Tabl. II (2)'!B150*100,"X")</f>
        <v>88.236193189697914</v>
      </c>
      <c r="C150" s="20">
        <f>IF('Tabl. II (2)'!C150&gt;0,'Tabl. II (2)'!F150/'Tabl. II (2)'!C150*100,"X")</f>
        <v>106.20074143231962</v>
      </c>
      <c r="D150" s="20">
        <f t="shared" si="26"/>
        <v>120.35961388769338</v>
      </c>
      <c r="E150" s="20">
        <f>IF('Tabl. II (2)'!E150&gt;0,'Tabl. II (2)'!H150/('Tabl. II (2)'!E150/273.8),"X")</f>
        <v>60.539776987158319</v>
      </c>
      <c r="F150" s="20">
        <f>IF('Tabl. II (2)'!F150&gt;0,'Tabl. II (2)'!I150/('Tabl. II (2)'!F150/273.8),"X")</f>
        <v>32.748990628402332</v>
      </c>
      <c r="G150" s="20">
        <f t="shared" si="23"/>
        <v>54.094997137748024</v>
      </c>
      <c r="H150" s="20">
        <f>IF('Tabl. II (2)'!B150&gt;0,'Tabl. II (2)'!H150*9/'Tabl. II (2)'!B150,"X")</f>
        <v>1.7558873309386838</v>
      </c>
      <c r="I150" s="20">
        <f>IF('Tabl. II (2)'!C150&gt;0,'Tabl. II (2)'!I150*9/'Tabl. II (2)'!C150,"X")</f>
        <v>1.1432324241441827</v>
      </c>
      <c r="J150" s="20">
        <f t="shared" si="24"/>
        <v>65.108529687552306</v>
      </c>
    </row>
    <row r="151" spans="1:10" ht="24.75" customHeight="1" x14ac:dyDescent="0.2">
      <c r="A151" s="28" t="s">
        <v>116</v>
      </c>
      <c r="B151" s="21">
        <f>IF('Tabl. II (2)'!B151&gt;0,'Tabl. II (2)'!E151/'Tabl. II (2)'!B151*100,"X")</f>
        <v>81.519606456284961</v>
      </c>
      <c r="C151" s="21">
        <f>IF('Tabl. II (2)'!C151&gt;0,'Tabl. II (2)'!F151/'Tabl. II (2)'!C151*100,"X")</f>
        <v>114.26852573921333</v>
      </c>
      <c r="D151" s="21">
        <f t="shared" si="26"/>
        <v>140.17305861319392</v>
      </c>
      <c r="E151" s="21">
        <f>IF('Tabl. II (2)'!E151&gt;0,'Tabl. II (2)'!H151/('Tabl. II (2)'!E151/273.8),"X")</f>
        <v>74.233148135858031</v>
      </c>
      <c r="F151" s="21">
        <f>IF('Tabl. II (2)'!F151&gt;0,'Tabl. II (2)'!I151/('Tabl. II (2)'!F151/273.8),"X")</f>
        <v>25.139885871631151</v>
      </c>
      <c r="G151" s="21">
        <f t="shared" si="23"/>
        <v>33.866118442964734</v>
      </c>
      <c r="H151" s="21">
        <f>IF('Tabl. II (2)'!B151&gt;0,'Tabl. II (2)'!H151*9/'Tabl. II (2)'!B151,"X")</f>
        <v>1.989156800526525</v>
      </c>
      <c r="I151" s="21">
        <f>IF('Tabl. II (2)'!C151&gt;0,'Tabl. II (2)'!I151*9/'Tabl. II (2)'!C151,"X")</f>
        <v>0.9442760870062209</v>
      </c>
      <c r="J151" s="21">
        <f t="shared" si="24"/>
        <v>47.471174055070634</v>
      </c>
    </row>
    <row r="152" spans="1:10" x14ac:dyDescent="0.2">
      <c r="A152" s="24" t="s">
        <v>117</v>
      </c>
      <c r="B152" s="20">
        <f>IF('Tabl. II (2)'!B152&gt;0,'Tabl. II (2)'!E152/'Tabl. II (2)'!B152*100,"X")</f>
        <v>93.187947670996678</v>
      </c>
      <c r="C152" s="20">
        <f>IF('Tabl. II (2)'!C152&gt;0,'Tabl. II (2)'!F152/'Tabl. II (2)'!C152*100,"X")</f>
        <v>96.891900530588757</v>
      </c>
      <c r="D152" s="20">
        <f t="shared" si="26"/>
        <v>103.97471234442142</v>
      </c>
      <c r="E152" s="20">
        <f>IF('Tabl. II (2)'!E152&gt;0,'Tabl. II (2)'!H152/('Tabl. II (2)'!E152/273.8),"X")</f>
        <v>89.65896725104345</v>
      </c>
      <c r="F152" s="20">
        <f>IF('Tabl. II (2)'!F152&gt;0,'Tabl. II (2)'!I152/('Tabl. II (2)'!F152/273.8),"X")</f>
        <v>106.76789936812898</v>
      </c>
      <c r="G152" s="20">
        <f t="shared" si="23"/>
        <v>119.08223197483508</v>
      </c>
      <c r="H152" s="20">
        <f>IF('Tabl. II (2)'!B152&gt;0,'Tabl. II (2)'!H152*9/'Tabl. II (2)'!B152,"X")</f>
        <v>2.7463921232955655</v>
      </c>
      <c r="I152" s="20">
        <f>IF('Tabl. II (2)'!C152&gt;0,'Tabl. II (2)'!I152*9/'Tabl. II (2)'!C152,"X")</f>
        <v>3.4004566168345494</v>
      </c>
      <c r="J152" s="20">
        <f t="shared" si="24"/>
        <v>123.81540814915138</v>
      </c>
    </row>
    <row r="153" spans="1:10" x14ac:dyDescent="0.2">
      <c r="A153" s="24" t="s">
        <v>118</v>
      </c>
      <c r="B153" s="20">
        <f>IF('Tabl. II (2)'!B153&gt;0,'Tabl. II (2)'!E153/'Tabl. II (2)'!B153*100,"X")</f>
        <v>93.270986663715348</v>
      </c>
      <c r="C153" s="20">
        <f>IF('Tabl. II (2)'!C153&gt;0,'Tabl. II (2)'!F153/'Tabl. II (2)'!C153*100,"X")</f>
        <v>93.858916541395246</v>
      </c>
      <c r="D153" s="20">
        <f t="shared" si="26"/>
        <v>100.63034594005063</v>
      </c>
      <c r="E153" s="20">
        <f>IF('Tabl. II (2)'!E153&gt;0,'Tabl. II (2)'!H153/('Tabl. II (2)'!E153/273.8),"X")</f>
        <v>87.476297834470486</v>
      </c>
      <c r="F153" s="20">
        <f>IF('Tabl. II (2)'!F153&gt;0,'Tabl. II (2)'!I153/('Tabl. II (2)'!F153/273.8),"X")</f>
        <v>104.35193973187805</v>
      </c>
      <c r="G153" s="20">
        <f t="shared" si="23"/>
        <v>119.29167364780454</v>
      </c>
      <c r="H153" s="20">
        <f>IF('Tabl. II (2)'!B153&gt;0,'Tabl. II (2)'!H153*9/'Tabl. II (2)'!B153,"X")</f>
        <v>2.6819213103868078</v>
      </c>
      <c r="I153" s="20">
        <f>IF('Tabl. II (2)'!C153&gt;0,'Tabl. II (2)'!I153*9/'Tabl. II (2)'!C153,"X")</f>
        <v>3.2194755303156839</v>
      </c>
      <c r="J153" s="20">
        <f t="shared" si="24"/>
        <v>120.04362386946192</v>
      </c>
    </row>
    <row r="154" spans="1:10" ht="12.75" customHeight="1" x14ac:dyDescent="0.2">
      <c r="A154" s="24" t="s">
        <v>73</v>
      </c>
      <c r="B154" s="20">
        <f>IF('Tabl. II (2)'!B154&gt;0,'Tabl. II (2)'!E154/'Tabl. II (2)'!B154*100,"X")</f>
        <v>94.444444444444443</v>
      </c>
      <c r="C154" s="20">
        <f>IF('Tabl. II (2)'!C154&gt;0,'Tabl. II (2)'!F154/'Tabl. II (2)'!C154*100,"X")</f>
        <v>103.03030303030303</v>
      </c>
      <c r="D154" s="20">
        <f t="shared" si="26"/>
        <v>109.09090909090911</v>
      </c>
      <c r="E154" s="20">
        <f>IF('Tabl. II (2)'!E154&gt;0,'Tabl. II (2)'!H154/('Tabl. II (2)'!E154/273.8),"X")</f>
        <v>59.054901960784314</v>
      </c>
      <c r="F154" s="20">
        <f>IF('Tabl. II (2)'!F154&gt;0,'Tabl. II (2)'!I154/('Tabl. II (2)'!F154/273.8),"X")</f>
        <v>104.68823529411765</v>
      </c>
      <c r="G154" s="20">
        <f t="shared" si="23"/>
        <v>177.27272727272725</v>
      </c>
      <c r="H154" s="20">
        <f>IF('Tabl. II (2)'!B154&gt;0,'Tabl. II (2)'!H154*9/'Tabl. II (2)'!B154,"X")</f>
        <v>1.8333333333333333</v>
      </c>
      <c r="I154" s="20">
        <f>IF('Tabl. II (2)'!C154&gt;0,'Tabl. II (2)'!I154*9/'Tabl. II (2)'!C154,"X")</f>
        <v>3.5454545454545454</v>
      </c>
      <c r="J154" s="20">
        <f t="shared" si="24"/>
        <v>193.38842975206614</v>
      </c>
    </row>
    <row r="155" spans="1:10" x14ac:dyDescent="0.2">
      <c r="A155" s="24" t="s">
        <v>119</v>
      </c>
      <c r="B155" s="20">
        <f>IF('Tabl. II (2)'!B155&gt;0,'Tabl. II (2)'!E155/'Tabl. II (2)'!B155*100,"X")</f>
        <v>98.445856903819006</v>
      </c>
      <c r="C155" s="20">
        <f>IF('Tabl. II (2)'!C155&gt;0,'Tabl. II (2)'!F155/'Tabl. II (2)'!C155*100,"X")</f>
        <v>98.686235111530735</v>
      </c>
      <c r="D155" s="20">
        <f t="shared" si="26"/>
        <v>100.24417300562132</v>
      </c>
      <c r="E155" s="20">
        <f>IF('Tabl. II (2)'!E155&gt;0,'Tabl. II (2)'!H155/('Tabl. II (2)'!E155/273.8),"X")</f>
        <v>22.85049325704632</v>
      </c>
      <c r="F155" s="20">
        <f>IF('Tabl. II (2)'!F155&gt;0,'Tabl. II (2)'!I155/('Tabl. II (2)'!F155/273.8),"X")</f>
        <v>27.126916490324604</v>
      </c>
      <c r="G155" s="20">
        <f t="shared" si="23"/>
        <v>118.7147961541687</v>
      </c>
      <c r="H155" s="20">
        <f>IF('Tabl. II (2)'!B155&gt;0,'Tabl. II (2)'!H155*9/'Tabl. II (2)'!B155,"X")</f>
        <v>0.73943855019297899</v>
      </c>
      <c r="I155" s="20">
        <f>IF('Tabl. II (2)'!C155&gt;0,'Tabl. II (2)'!I155*9/'Tabl. II (2)'!C155,"X")</f>
        <v>0.87996637427082935</v>
      </c>
      <c r="J155" s="20">
        <f t="shared" si="24"/>
        <v>119.00466564005559</v>
      </c>
    </row>
    <row r="156" spans="1:10" x14ac:dyDescent="0.2">
      <c r="A156" s="24" t="s">
        <v>120</v>
      </c>
      <c r="B156" s="20">
        <f>IF('Tabl. II (2)'!B156&gt;0,'Tabl. II (2)'!E156/'Tabl. II (2)'!B156*100,"X")</f>
        <v>97.20930232558139</v>
      </c>
      <c r="C156" s="20">
        <f>IF('Tabl. II (2)'!C156&gt;0,'Tabl. II (2)'!F156/'Tabl. II (2)'!C156*100,"X")</f>
        <v>98.050365556458161</v>
      </c>
      <c r="D156" s="20">
        <f t="shared" si="26"/>
        <v>100.86520858678711</v>
      </c>
      <c r="E156" s="20">
        <f>IF('Tabl. II (2)'!E156&gt;0,'Tabl. II (2)'!H156/('Tabl. II (2)'!E156/273.8),"X")</f>
        <v>26.637639553429029</v>
      </c>
      <c r="F156" s="20">
        <f>IF('Tabl. II (2)'!F156&gt;0,'Tabl. II (2)'!I156/('Tabl. II (2)'!F156/273.8),"X")</f>
        <v>24.952775476387739</v>
      </c>
      <c r="G156" s="20">
        <f t="shared" si="23"/>
        <v>93.674874706289799</v>
      </c>
      <c r="H156" s="20">
        <f>IF('Tabl. II (2)'!B156&gt;0,'Tabl. II (2)'!H156*9/'Tabl. II (2)'!B156,"X")</f>
        <v>0.85116279069767442</v>
      </c>
      <c r="I156" s="20">
        <f>IF('Tabl. II (2)'!C156&gt;0,'Tabl. II (2)'!I156*9/'Tabl. II (2)'!C156,"X")</f>
        <v>0.80422420796100735</v>
      </c>
      <c r="J156" s="20">
        <f t="shared" si="24"/>
        <v>94.485357765910706</v>
      </c>
    </row>
    <row r="157" spans="1:10" x14ac:dyDescent="0.2">
      <c r="A157" s="191" t="s">
        <v>112</v>
      </c>
      <c r="B157" s="191"/>
      <c r="C157" s="191"/>
      <c r="D157" s="191"/>
      <c r="E157" s="191"/>
      <c r="F157" s="191"/>
      <c r="G157" s="191"/>
      <c r="H157" s="191"/>
      <c r="I157" s="191"/>
    </row>
    <row r="158" spans="1:10" ht="26.25" thickBot="1" x14ac:dyDescent="0.25">
      <c r="A158" s="74" t="s">
        <v>121</v>
      </c>
      <c r="B158" s="76">
        <f>IF('Tabl. II (2)'!B158&gt;0,'Tabl. II (2)'!E158/'Tabl. II (2)'!B158*100,"X")</f>
        <v>95.630490142779479</v>
      </c>
      <c r="C158" s="76">
        <f>IF('Tabl. II (2)'!C158&gt;0,'Tabl. II (2)'!F158/'Tabl. II (2)'!C158*100,"X")</f>
        <v>98.127076897706857</v>
      </c>
      <c r="D158" s="76">
        <f t="shared" ref="D158:D178" si="27">C158*100/B158</f>
        <v>102.61065979187171</v>
      </c>
      <c r="E158" s="40">
        <f>IF('Tabl. II (2)'!E158&gt;0,'Tabl. II (2)'!H158/('Tabl. II (2)'!E158/273.8),"X")</f>
        <v>56.576655027591691</v>
      </c>
      <c r="F158" s="40">
        <f>IF('Tabl. II (2)'!F158&gt;0,'Tabl. II (2)'!I158/('Tabl. II (2)'!F158/273.8),"X")</f>
        <v>56.102292457061012</v>
      </c>
      <c r="G158" s="40">
        <f t="shared" ref="G158:G178" si="28">F158*100/E158</f>
        <v>99.161557765655573</v>
      </c>
      <c r="H158" s="76">
        <f>IF('Tabl. II (2)'!B158&gt;0,'Tabl. II (2)'!H158*9/'Tabl. II (2)'!B158,"X")</f>
        <v>1.7784543191507625</v>
      </c>
      <c r="I158" s="76">
        <f>IF('Tabl. II (2)'!C158&gt;0,'Tabl. II (2)'!I158*9/'Tabl. II (2)'!C158,"X")</f>
        <v>1.8095831152171287</v>
      </c>
      <c r="J158" s="76">
        <f t="shared" ref="J158:J178" si="29">I158*100/H158</f>
        <v>101.75032868323717</v>
      </c>
    </row>
    <row r="159" spans="1:10" ht="13.5" thickTop="1" x14ac:dyDescent="0.2">
      <c r="A159" s="24" t="s">
        <v>122</v>
      </c>
      <c r="B159" s="20">
        <f>IF('Tabl. II (2)'!B159&gt;0,'Tabl. II (2)'!E159/'Tabl. II (2)'!B159*100,"X")</f>
        <v>88.204422138822878</v>
      </c>
      <c r="C159" s="20">
        <f>IF('Tabl. II (2)'!C159&gt;0,'Tabl. II (2)'!F159/'Tabl. II (2)'!C159*100,"X")</f>
        <v>94.295018997119115</v>
      </c>
      <c r="D159" s="20">
        <f t="shared" si="27"/>
        <v>106.90509240989118</v>
      </c>
      <c r="E159" s="20">
        <f>IF('Tabl. II (2)'!E159&gt;0,'Tabl. II (2)'!H159/('Tabl. II (2)'!E159/273.8),"X")</f>
        <v>162.34801859715671</v>
      </c>
      <c r="F159" s="20">
        <f>IF('Tabl. II (2)'!F159&gt;0,'Tabl. II (2)'!I159/('Tabl. II (2)'!F159/273.8),"X")</f>
        <v>171.90361928039462</v>
      </c>
      <c r="G159" s="20">
        <f t="shared" si="28"/>
        <v>105.88587453410736</v>
      </c>
      <c r="H159" s="36">
        <f>IF('Tabl. II (2)'!B159&gt;0,'Tabl. II (2)'!H159*9/'Tabl. II (2)'!B159,"X")</f>
        <v>4.7070240500988207</v>
      </c>
      <c r="I159" s="36">
        <f>IF('Tabl. II (2)'!C159&gt;0,'Tabl. II (2)'!I159*9/'Tabl. II (2)'!C159,"X")</f>
        <v>5.3282284664523401</v>
      </c>
      <c r="J159" s="36">
        <f t="shared" si="29"/>
        <v>113.19739201970887</v>
      </c>
    </row>
    <row r="160" spans="1:10" x14ac:dyDescent="0.2">
      <c r="A160" s="24" t="s">
        <v>123</v>
      </c>
      <c r="B160" s="20">
        <f>IF('Tabl. II (2)'!B160&gt;0,'Tabl. II (2)'!E160/'Tabl. II (2)'!B160*100,"X")</f>
        <v>93.316698862416828</v>
      </c>
      <c r="C160" s="20">
        <f>IF('Tabl. II (2)'!C160&gt;0,'Tabl. II (2)'!F160/'Tabl. II (2)'!C160*100,"X")</f>
        <v>97.705761886312061</v>
      </c>
      <c r="D160" s="20">
        <f t="shared" si="27"/>
        <v>104.70340579703354</v>
      </c>
      <c r="E160" s="20">
        <f>IF('Tabl. II (2)'!E160&gt;0,'Tabl. II (2)'!H160/('Tabl. II (2)'!E160/273.8),"X")</f>
        <v>87.03934140287322</v>
      </c>
      <c r="F160" s="20">
        <f>IF('Tabl. II (2)'!F160&gt;0,'Tabl. II (2)'!I160/('Tabl. II (2)'!F160/273.8),"X")</f>
        <v>85.041765566728031</v>
      </c>
      <c r="G160" s="20">
        <f t="shared" si="28"/>
        <v>97.704973631522392</v>
      </c>
      <c r="H160" s="36">
        <f>IF('Tabl. II (2)'!B160&gt;0,'Tabl. II (2)'!H160*9/'Tabl. II (2)'!B160,"X")</f>
        <v>2.6698325820991631</v>
      </c>
      <c r="I160" s="36">
        <f>IF('Tabl. II (2)'!C160&gt;0,'Tabl. II (2)'!I160*9/'Tabl. II (2)'!C160,"X")</f>
        <v>2.7312503459345767</v>
      </c>
      <c r="J160" s="36">
        <f t="shared" si="29"/>
        <v>102.30043502529749</v>
      </c>
    </row>
    <row r="161" spans="1:10" x14ac:dyDescent="0.2">
      <c r="A161" s="24" t="s">
        <v>124</v>
      </c>
      <c r="B161" s="20">
        <f>IF('Tabl. II (2)'!B161&gt;0,'Tabl. II (2)'!E161/'Tabl. II (2)'!B161*100,"X")</f>
        <v>89.623470948012226</v>
      </c>
      <c r="C161" s="20">
        <f>IF('Tabl. II (2)'!C161&gt;0,'Tabl. II (2)'!F161/'Tabl. II (2)'!C161*100,"X")</f>
        <v>92.399144828087429</v>
      </c>
      <c r="D161" s="20">
        <f t="shared" si="27"/>
        <v>103.09703903532734</v>
      </c>
      <c r="E161" s="20">
        <f>IF('Tabl. II (2)'!E161&gt;0,'Tabl. II (2)'!H161/('Tabl. II (2)'!E161/273.8),"X")</f>
        <v>123.755272155993</v>
      </c>
      <c r="F161" s="20">
        <f>IF('Tabl. II (2)'!F161&gt;0,'Tabl. II (2)'!I161/('Tabl. II (2)'!F161/273.8),"X")</f>
        <v>126.90638883608739</v>
      </c>
      <c r="G161" s="20">
        <f t="shared" si="28"/>
        <v>102.54624843467066</v>
      </c>
      <c r="H161" s="36">
        <f>IF('Tabl. II (2)'!B161&gt;0,'Tabl. II (2)'!H161*9/'Tabl. II (2)'!B161,"X")</f>
        <v>3.6458142201834862</v>
      </c>
      <c r="I161" s="36">
        <f>IF('Tabl. II (2)'!C161&gt;0,'Tabl. II (2)'!I161*9/'Tabl. II (2)'!C161,"X")</f>
        <v>3.8544330246558416</v>
      </c>
      <c r="J161" s="36">
        <f t="shared" si="29"/>
        <v>105.72214577795619</v>
      </c>
    </row>
    <row r="162" spans="1:10" ht="25.5" x14ac:dyDescent="0.2">
      <c r="A162" s="24" t="s">
        <v>125</v>
      </c>
      <c r="B162" s="20">
        <f>IF('Tabl. II (2)'!B162&gt;0,'Tabl. II (2)'!E162/'Tabl. II (2)'!B162*100,"X")</f>
        <v>96.653128633782174</v>
      </c>
      <c r="C162" s="20">
        <f>IF('Tabl. II (2)'!C162&gt;0,'Tabl. II (2)'!F162/'Tabl. II (2)'!C162*100,"X")</f>
        <v>15254.310344827587</v>
      </c>
      <c r="D162" s="20">
        <f t="shared" si="27"/>
        <v>15782.531368049171</v>
      </c>
      <c r="E162" s="20">
        <f>IF('Tabl. II (2)'!E162&gt;0,'Tabl. II (2)'!H162/('Tabl. II (2)'!E162/273.8),"X")</f>
        <v>85.773448642616785</v>
      </c>
      <c r="F162" s="20">
        <f>IF('Tabl. II (2)'!F162&gt;0,'Tabl. II (2)'!I162/('Tabl. II (2)'!F162/273.8),"X")</f>
        <v>0</v>
      </c>
      <c r="G162" s="20">
        <f t="shared" si="28"/>
        <v>0</v>
      </c>
      <c r="H162" s="36">
        <f>IF('Tabl. II (2)'!B162&gt;0,'Tabl. II (2)'!H162*9/'Tabl. II (2)'!B162,"X")</f>
        <v>2.7250712010650666</v>
      </c>
      <c r="I162" s="36">
        <f>IF('Tabl. II (2)'!C162&gt;0,'Tabl. II (2)'!I162*9/'Tabl. II (2)'!C162,"X")</f>
        <v>0</v>
      </c>
      <c r="J162" s="36">
        <f t="shared" si="29"/>
        <v>0</v>
      </c>
    </row>
    <row r="163" spans="1:10" ht="25.5" x14ac:dyDescent="0.2">
      <c r="A163" s="35" t="s">
        <v>231</v>
      </c>
      <c r="B163" s="21">
        <f>IF('Tabl. II (2)'!B163&gt;0,'Tabl. II (2)'!E163/'Tabl. II (2)'!B163*100,"X")</f>
        <v>96.096984033116499</v>
      </c>
      <c r="C163" s="21">
        <f>IF('Tabl. II (2)'!C163&gt;0,'Tabl. II (2)'!F163/'Tabl. II (2)'!C163*100,"X")</f>
        <v>16042.553191489362</v>
      </c>
      <c r="D163" s="21">
        <f t="shared" si="27"/>
        <v>16694.127659574468</v>
      </c>
      <c r="E163" s="21">
        <f>IF('Tabl. II (2)'!E163&gt;0,'Tabl. II (2)'!H163/('Tabl. II (2)'!E163/273.8),"X")</f>
        <v>81.898494358974361</v>
      </c>
      <c r="F163" s="21">
        <f>IF('Tabl. II (2)'!F163&gt;0,'Tabl. II (2)'!I163/('Tabl. II (2)'!F163/273.8),"X")</f>
        <v>0</v>
      </c>
      <c r="G163" s="21">
        <f t="shared" si="28"/>
        <v>0</v>
      </c>
      <c r="H163" s="53">
        <f>IF('Tabl. II (2)'!B163&gt;0,'Tabl. II (2)'!H163*9/'Tabl. II (2)'!B163,"X")</f>
        <v>2.586989946777055</v>
      </c>
      <c r="I163" s="53">
        <f>IF('Tabl. II (2)'!C163&gt;0,'Tabl. II (2)'!I163*9/'Tabl. II (2)'!C163,"X")</f>
        <v>0</v>
      </c>
      <c r="J163" s="53">
        <f t="shared" si="29"/>
        <v>0</v>
      </c>
    </row>
    <row r="164" spans="1:10" x14ac:dyDescent="0.2">
      <c r="A164" s="35" t="s">
        <v>232</v>
      </c>
      <c r="B164" s="21">
        <f>IF('Tabl. II (2)'!B164&gt;0,'Tabl. II (2)'!E164/'Tabl. II (2)'!B164*100,"X")</f>
        <v>97.068346382527821</v>
      </c>
      <c r="C164" s="21">
        <f>IF('Tabl. II (2)'!C164&gt;0,'Tabl. II (2)'!F164/'Tabl. II (2)'!C164*100,"X")</f>
        <v>14717.391304347824</v>
      </c>
      <c r="D164" s="21">
        <f t="shared" si="27"/>
        <v>15161.885262111498</v>
      </c>
      <c r="E164" s="21">
        <f>IF('Tabl. II (2)'!E164&gt;0,'Tabl. II (2)'!H164/('Tabl. II (2)'!E164/273.8),"X")</f>
        <v>88.637540178300696</v>
      </c>
      <c r="F164" s="21">
        <f>IF('Tabl. II (2)'!F164&gt;0,'Tabl. II (2)'!I164/('Tabl. II (2)'!F164/273.8),"X")</f>
        <v>0</v>
      </c>
      <c r="G164" s="21">
        <f t="shared" si="28"/>
        <v>0</v>
      </c>
      <c r="H164" s="53">
        <f>IF('Tabl. II (2)'!B164&gt;0,'Tabl. II (2)'!H164*9/'Tabl. II (2)'!B164,"X")</f>
        <v>2.8281627126626243</v>
      </c>
      <c r="I164" s="53">
        <f>IF('Tabl. II (2)'!C164&gt;0,'Tabl. II (2)'!I164*9/'Tabl. II (2)'!C164,"X")</f>
        <v>0</v>
      </c>
      <c r="J164" s="53">
        <f t="shared" si="29"/>
        <v>0</v>
      </c>
    </row>
    <row r="165" spans="1:10" x14ac:dyDescent="0.2">
      <c r="A165" s="25" t="s">
        <v>252</v>
      </c>
      <c r="B165" s="20">
        <f>IF('Tabl. II (2)'!B165&gt;0,'Tabl. II (2)'!E165/'Tabl. II (2)'!B165*100,"X")</f>
        <v>95.510298542004165</v>
      </c>
      <c r="C165" s="20">
        <f>IF('Tabl. II (2)'!C165&gt;0,'Tabl. II (2)'!F165/'Tabl. II (2)'!C165*100,"X")</f>
        <v>210.88902147971362</v>
      </c>
      <c r="D165" s="20">
        <f t="shared" si="27"/>
        <v>220.80238958416345</v>
      </c>
      <c r="E165" s="20">
        <f>IF('Tabl. II (2)'!E165&gt;0,'Tabl. II (2)'!H165/('Tabl. II (2)'!E165/273.8),"X")</f>
        <v>63.71933338717929</v>
      </c>
      <c r="F165" s="20">
        <f>IF('Tabl. II (2)'!F165&gt;0,'Tabl. II (2)'!I165/('Tabl. II (2)'!F165/273.8),"X")</f>
        <v>0</v>
      </c>
      <c r="G165" s="20">
        <f t="shared" si="28"/>
        <v>0</v>
      </c>
      <c r="H165" s="36">
        <f>IF('Tabl. II (2)'!B165&gt;0,'Tabl. II (2)'!H165*9/'Tabl. II (2)'!B165,"X")</f>
        <v>2.0004628558204121</v>
      </c>
      <c r="I165" s="36">
        <f>IF('Tabl. II (2)'!C165&gt;0,'Tabl. II (2)'!I165*9/'Tabl. II (2)'!C165,"X")</f>
        <v>0</v>
      </c>
      <c r="J165" s="36">
        <f t="shared" si="29"/>
        <v>0</v>
      </c>
    </row>
    <row r="166" spans="1:10" ht="25.5" x14ac:dyDescent="0.2">
      <c r="A166" s="35" t="s">
        <v>231</v>
      </c>
      <c r="B166" s="21">
        <f>IF('Tabl. II (2)'!B166&gt;0,'Tabl. II (2)'!E166/'Tabl. II (2)'!B166*100,"X")</f>
        <v>94.82686253934942</v>
      </c>
      <c r="C166" s="21">
        <f>IF('Tabl. II (2)'!C166&gt;0,'Tabl. II (2)'!F166/'Tabl. II (2)'!C166*100,"X")</f>
        <v>223.1373889268626</v>
      </c>
      <c r="D166" s="21">
        <f t="shared" si="27"/>
        <v>235.31031497986064</v>
      </c>
      <c r="E166" s="21">
        <f>IF('Tabl. II (2)'!E166&gt;0,'Tabl. II (2)'!H166/('Tabl. II (2)'!E166/273.8),"X")</f>
        <v>63.140334181697462</v>
      </c>
      <c r="F166" s="21">
        <f>IF('Tabl. II (2)'!F166&gt;0,'Tabl. II (2)'!I166/('Tabl. II (2)'!F166/273.8),"X")</f>
        <v>0</v>
      </c>
      <c r="G166" s="21">
        <f t="shared" si="28"/>
        <v>0</v>
      </c>
      <c r="H166" s="53">
        <f>IF('Tabl. II (2)'!B166&gt;0,'Tabl. II (2)'!H166*9/'Tabl. II (2)'!B166,"X")</f>
        <v>1.9681007345225603</v>
      </c>
      <c r="I166" s="53">
        <f>IF('Tabl. II (2)'!C166&gt;0,'Tabl. II (2)'!I166*9/'Tabl. II (2)'!C166,"X")</f>
        <v>0</v>
      </c>
      <c r="J166" s="53">
        <f t="shared" si="29"/>
        <v>0</v>
      </c>
    </row>
    <row r="167" spans="1:10" x14ac:dyDescent="0.2">
      <c r="A167" s="35" t="s">
        <v>232</v>
      </c>
      <c r="B167" s="21">
        <f>IF('Tabl. II (2)'!B167&gt;0,'Tabl. II (2)'!E167/'Tabl. II (2)'!B167*100,"X")</f>
        <v>96.167229814917548</v>
      </c>
      <c r="C167" s="21">
        <f>IF('Tabl. II (2)'!C167&gt;0,'Tabl. II (2)'!F167/'Tabl. II (2)'!C167*100,"X")</f>
        <v>201.40285865537319</v>
      </c>
      <c r="D167" s="21">
        <f t="shared" si="27"/>
        <v>209.4298224488644</v>
      </c>
      <c r="E167" s="21">
        <f>IF('Tabl. II (2)'!E167&gt;0,'Tabl. II (2)'!H167/('Tabl. II (2)'!E167/273.8),"X")</f>
        <v>64.268121034139185</v>
      </c>
      <c r="F167" s="21">
        <f>IF('Tabl. II (2)'!F167&gt;0,'Tabl. II (2)'!I167/('Tabl. II (2)'!F167/273.8),"X")</f>
        <v>0</v>
      </c>
      <c r="G167" s="21">
        <f t="shared" si="28"/>
        <v>0</v>
      </c>
      <c r="H167" s="53">
        <f>IF('Tabl. II (2)'!B167&gt;0,'Tabl. II (2)'!H167*9/'Tabl. II (2)'!B167,"X")</f>
        <v>2.0315699228402844</v>
      </c>
      <c r="I167" s="53">
        <f>IF('Tabl. II (2)'!C167&gt;0,'Tabl. II (2)'!I167*9/'Tabl. II (2)'!C167,"X")</f>
        <v>0</v>
      </c>
      <c r="J167" s="53">
        <f t="shared" si="29"/>
        <v>0</v>
      </c>
    </row>
    <row r="168" spans="1:10" x14ac:dyDescent="0.2">
      <c r="A168" s="25" t="s">
        <v>126</v>
      </c>
      <c r="B168" s="20">
        <f>IF('Tabl. II (2)'!B168&gt;0,'Tabl. II (2)'!E168/'Tabl. II (2)'!B168*100,"X")</f>
        <v>96.626984126984127</v>
      </c>
      <c r="C168" s="20">
        <f>IF('Tabl. II (2)'!C168&gt;0,'Tabl. II (2)'!F168/'Tabl. II (2)'!C168*100,"X")</f>
        <v>269.59459459459458</v>
      </c>
      <c r="D168" s="20">
        <f t="shared" si="27"/>
        <v>279.00549420056609</v>
      </c>
      <c r="E168" s="20">
        <f>IF('Tabl. II (2)'!E168&gt;0,'Tabl. II (2)'!H168/('Tabl. II (2)'!E168/273.8),"X")</f>
        <v>160.23203285420945</v>
      </c>
      <c r="F168" s="20">
        <f>IF('Tabl. II (2)'!F168&gt;0,'Tabl. II (2)'!I168/('Tabl. II (2)'!F168/273.8),"X")</f>
        <v>0</v>
      </c>
      <c r="G168" s="20">
        <f t="shared" si="28"/>
        <v>0</v>
      </c>
      <c r="H168" s="36">
        <f>IF('Tabl. II (2)'!B168&gt;0,'Tabl. II (2)'!H168*9/'Tabl. II (2)'!B168,"X")</f>
        <v>5.0892857142857144</v>
      </c>
      <c r="I168" s="36">
        <f>IF('Tabl. II (2)'!C168&gt;0,'Tabl. II (2)'!I168*9/'Tabl. II (2)'!C168,"X")</f>
        <v>0</v>
      </c>
      <c r="J168" s="36">
        <f t="shared" si="29"/>
        <v>0</v>
      </c>
    </row>
    <row r="169" spans="1:10" ht="38.25" x14ac:dyDescent="0.2">
      <c r="A169" s="25" t="s">
        <v>233</v>
      </c>
      <c r="B169" s="20" t="str">
        <f>IF('Tabl. II (2)'!B169&gt;0,'Tabl. II (2)'!E169/'Tabl. II (2)'!B169*100,"X")</f>
        <v>X</v>
      </c>
      <c r="C169" s="20">
        <f>IF('Tabl. II (2)'!C169&gt;0,'Tabl. II (2)'!F169/'Tabl. II (2)'!C169*100,"X")</f>
        <v>67.591188154568442</v>
      </c>
      <c r="D169" s="20" t="s">
        <v>228</v>
      </c>
      <c r="E169" s="20" t="str">
        <f>IF('Tabl. II (2)'!E169&gt;0,'Tabl. II (2)'!H169/('Tabl. II (2)'!E169/273.8),"X")</f>
        <v>X</v>
      </c>
      <c r="F169" s="20">
        <f>IF('Tabl. II (2)'!F169&gt;0,'Tabl. II (2)'!I169/('Tabl. II (2)'!F169/273.8),"X")</f>
        <v>131.28238939944433</v>
      </c>
      <c r="G169" s="20" t="s">
        <v>228</v>
      </c>
      <c r="H169" s="36" t="str">
        <f>IF('Tabl. II (2)'!B169&gt;0,'Tabl. II (2)'!H169*9/'Tabl. II (2)'!B169,"X")</f>
        <v>X</v>
      </c>
      <c r="I169" s="36">
        <f>IF('Tabl. II (2)'!C169&gt;0,'Tabl. II (2)'!I169*9/'Tabl. II (2)'!C169,"X")</f>
        <v>2.9167930660888408</v>
      </c>
      <c r="J169" s="20" t="s">
        <v>228</v>
      </c>
    </row>
    <row r="170" spans="1:10" ht="25.5" x14ac:dyDescent="0.2">
      <c r="A170" s="35" t="s">
        <v>231</v>
      </c>
      <c r="B170" s="20" t="str">
        <f>IF('Tabl. II (2)'!B170&gt;0,'Tabl. II (2)'!E170/'Tabl. II (2)'!B170*100,"X")</f>
        <v>X</v>
      </c>
      <c r="C170" s="20">
        <f>IF('Tabl. II (2)'!C170&gt;0,'Tabl. II (2)'!F170/'Tabl. II (2)'!C170*100,"X")</f>
        <v>69.86030885300012</v>
      </c>
      <c r="D170" s="20" t="s">
        <v>228</v>
      </c>
      <c r="E170" s="20" t="str">
        <f>IF('Tabl. II (2)'!E170&gt;0,'Tabl. II (2)'!H170/('Tabl. II (2)'!E170/273.8),"X")</f>
        <v>X</v>
      </c>
      <c r="F170" s="20">
        <f>IF('Tabl. II (2)'!F170&gt;0,'Tabl. II (2)'!I170/('Tabl. II (2)'!F170/273.8),"X")</f>
        <v>118.12497785277368</v>
      </c>
      <c r="G170" s="20" t="s">
        <v>228</v>
      </c>
      <c r="H170" s="36" t="str">
        <f>IF('Tabl. II (2)'!B170&gt;0,'Tabl. II (2)'!H170*9/'Tabl. II (2)'!B170,"X")</f>
        <v>X</v>
      </c>
      <c r="I170" s="36">
        <f>IF('Tabl. II (2)'!C170&gt;0,'Tabl. II (2)'!I170*9/'Tabl. II (2)'!C170,"X")</f>
        <v>2.7125722032299895</v>
      </c>
      <c r="J170" s="20" t="s">
        <v>228</v>
      </c>
    </row>
    <row r="171" spans="1:10" x14ac:dyDescent="0.2">
      <c r="A171" s="35" t="s">
        <v>232</v>
      </c>
      <c r="B171" s="20" t="str">
        <f>IF('Tabl. II (2)'!B171&gt;0,'Tabl. II (2)'!E171/'Tabl. II (2)'!B171*100,"X")</f>
        <v>X</v>
      </c>
      <c r="C171" s="20">
        <f>IF('Tabl. II (2)'!C171&gt;0,'Tabl. II (2)'!F171/'Tabl. II (2)'!C171*100,"X")</f>
        <v>65.409571303091269</v>
      </c>
      <c r="D171" s="20" t="s">
        <v>228</v>
      </c>
      <c r="E171" s="20" t="str">
        <f>IF('Tabl. II (2)'!E171&gt;0,'Tabl. II (2)'!H171/('Tabl. II (2)'!E171/273.8),"X")</f>
        <v>X</v>
      </c>
      <c r="F171" s="20">
        <f>IF('Tabl. II (2)'!F171&gt;0,'Tabl. II (2)'!I171/('Tabl. II (2)'!F171/273.8),"X")</f>
        <v>144.79317305609703</v>
      </c>
      <c r="G171" s="20" t="s">
        <v>228</v>
      </c>
      <c r="H171" s="36" t="str">
        <f>IF('Tabl. II (2)'!B171&gt;0,'Tabl. II (2)'!H171*9/'Tabl. II (2)'!B171,"X")</f>
        <v>X</v>
      </c>
      <c r="I171" s="36">
        <f>IF('Tabl. II (2)'!C171&gt;0,'Tabl. II (2)'!I171*9/'Tabl. II (2)'!C171,"X")</f>
        <v>3.1131385827217861</v>
      </c>
      <c r="J171" s="20" t="s">
        <v>228</v>
      </c>
    </row>
    <row r="172" spans="1:10" x14ac:dyDescent="0.2">
      <c r="A172" s="30" t="s">
        <v>127</v>
      </c>
      <c r="B172" s="20" t="str">
        <f>IF('Tabl. II (2)'!B169&gt;0,'Tabl. II (2)'!E169/'Tabl. II (2)'!B169*100,"X")</f>
        <v>X</v>
      </c>
      <c r="C172" s="20">
        <f>IF('Tabl. II (2)'!C169&gt;0,'Tabl. II (2)'!F169/'Tabl. II (2)'!C169*100,"X")</f>
        <v>67.591188154568442</v>
      </c>
      <c r="D172" s="20" t="s">
        <v>228</v>
      </c>
      <c r="E172" s="20" t="str">
        <f>IF('Tabl. II (2)'!E172&gt;0,'Tabl. II (2)'!H172/('Tabl. II (2)'!E172/273.8),"X")</f>
        <v>X</v>
      </c>
      <c r="F172" s="20">
        <f>IF('Tabl. II (2)'!F172&gt;0,'Tabl. II (2)'!I172/('Tabl. II (2)'!F172/273.8),"X")</f>
        <v>0</v>
      </c>
      <c r="G172" s="20" t="s">
        <v>228</v>
      </c>
      <c r="H172" s="36" t="str">
        <f>IF('Tabl. II (2)'!B172&gt;0,'Tabl. II (2)'!H172*9/'Tabl. II (2)'!B172,"X")</f>
        <v>X</v>
      </c>
      <c r="I172" s="36">
        <f>IF('Tabl. II (2)'!C172&gt;0,'Tabl. II (2)'!I172*9/'Tabl. II (2)'!C172,"X")</f>
        <v>0</v>
      </c>
      <c r="J172" s="20" t="s">
        <v>228</v>
      </c>
    </row>
    <row r="173" spans="1:10" x14ac:dyDescent="0.2">
      <c r="A173" s="24" t="s">
        <v>128</v>
      </c>
      <c r="B173" s="20">
        <f>IF('Tabl. II (2)'!B173&gt;0,'Tabl. II (2)'!E173/'Tabl. II (2)'!B173*100,"X")</f>
        <v>90.260223048327134</v>
      </c>
      <c r="C173" s="20">
        <f>IF('Tabl. II (2)'!C173&gt;0,'Tabl. II (2)'!F173/'Tabl. II (2)'!C173*100,"X")</f>
        <v>110.22194435761175</v>
      </c>
      <c r="D173" s="20">
        <f t="shared" si="27"/>
        <v>122.11574560213164</v>
      </c>
      <c r="E173" s="20">
        <f>IF('Tabl. II (2)'!E173&gt;0,'Tabl. II (2)'!H173/('Tabl. II (2)'!E173/273.8),"X")</f>
        <v>104.5839962344081</v>
      </c>
      <c r="F173" s="20">
        <f>IF('Tabl. II (2)'!F173&gt;0,'Tabl. II (2)'!I173/('Tabl. II (2)'!F173/273.8),"X")</f>
        <v>82.582614861032326</v>
      </c>
      <c r="G173" s="20">
        <f t="shared" si="28"/>
        <v>78.962955934421132</v>
      </c>
      <c r="H173" s="36">
        <f>IF('Tabl. II (2)'!B173&gt;0,'Tabl. II (2)'!H173*9/'Tabl. II (2)'!B173,"X")</f>
        <v>3.1029208709506109</v>
      </c>
      <c r="I173" s="36">
        <f>IF('Tabl. II (2)'!C173&gt;0,'Tabl. II (2)'!I173*9/'Tabl. II (2)'!C173,"X")</f>
        <v>2.9920287589871837</v>
      </c>
      <c r="J173" s="36">
        <f t="shared" si="29"/>
        <v>96.42620238880103</v>
      </c>
    </row>
    <row r="174" spans="1:10" x14ac:dyDescent="0.2">
      <c r="A174" s="24" t="s">
        <v>129</v>
      </c>
      <c r="B174" s="20">
        <f>IF('Tabl. II (2)'!B174&gt;0,'Tabl. II (2)'!E174/'Tabl. II (2)'!B174*100,"X")</f>
        <v>98.769744246516865</v>
      </c>
      <c r="C174" s="20">
        <f>IF('Tabl. II (2)'!C174&gt;0,'Tabl. II (2)'!F174/'Tabl. II (2)'!C174*100,"X")</f>
        <v>99.21649408692133</v>
      </c>
      <c r="D174" s="20">
        <f t="shared" si="27"/>
        <v>100.45231446513564</v>
      </c>
      <c r="E174" s="20">
        <f>IF('Tabl. II (2)'!E174&gt;0,'Tabl. II (2)'!H174/('Tabl. II (2)'!E174/273.8),"X")</f>
        <v>28.380526522593321</v>
      </c>
      <c r="F174" s="20">
        <f>IF('Tabl. II (2)'!F174&gt;0,'Tabl. II (2)'!I174/('Tabl. II (2)'!F174/273.8),"X")</f>
        <v>30.082724997682828</v>
      </c>
      <c r="G174" s="20">
        <f t="shared" si="28"/>
        <v>105.99776918773657</v>
      </c>
      <c r="H174" s="36">
        <f>IF('Tabl. II (2)'!B174&gt;0,'Tabl. II (2)'!H174*9/'Tabl. II (2)'!B174,"X")</f>
        <v>0.92141110723017816</v>
      </c>
      <c r="I174" s="36">
        <f>IF('Tabl. II (2)'!C174&gt;0,'Tabl. II (2)'!I174*9/'Tabl. II (2)'!C174,"X")</f>
        <v>0.98109286200364165</v>
      </c>
      <c r="J174" s="36">
        <f t="shared" si="29"/>
        <v>106.47721243049378</v>
      </c>
    </row>
    <row r="175" spans="1:10" x14ac:dyDescent="0.2">
      <c r="A175" s="24" t="s">
        <v>130</v>
      </c>
      <c r="B175" s="20">
        <f>IF('Tabl. II (2)'!B175&gt;0,'Tabl. II (2)'!E175/'Tabl. II (2)'!B175*100,"X")</f>
        <v>97.572110396347796</v>
      </c>
      <c r="C175" s="20">
        <f>IF('Tabl. II (2)'!C175&gt;0,'Tabl. II (2)'!F175/'Tabl. II (2)'!C175*100,"X")</f>
        <v>97.835147371892901</v>
      </c>
      <c r="D175" s="20">
        <f t="shared" si="27"/>
        <v>100.26958213210376</v>
      </c>
      <c r="E175" s="20">
        <f>IF('Tabl. II (2)'!E175&gt;0,'Tabl. II (2)'!H175/('Tabl. II (2)'!E175/273.8),"X")</f>
        <v>36.219396001701405</v>
      </c>
      <c r="F175" s="20">
        <f>IF('Tabl. II (2)'!F175&gt;0,'Tabl. II (2)'!I175/('Tabl. II (2)'!F175/273.8),"X")</f>
        <v>39.548236231573142</v>
      </c>
      <c r="G175" s="20">
        <f t="shared" si="28"/>
        <v>109.19076681929032</v>
      </c>
      <c r="H175" s="36">
        <f>IF('Tabl. II (2)'!B175&gt;0,'Tabl. II (2)'!H175*9/'Tabl. II (2)'!B175,"X")</f>
        <v>1.1616517949782112</v>
      </c>
      <c r="I175" s="36">
        <f>IF('Tabl. II (2)'!C175&gt;0,'Tabl. II (2)'!I175*9/'Tabl. II (2)'!C175,"X")</f>
        <v>1.2718359269587118</v>
      </c>
      <c r="J175" s="36">
        <f t="shared" si="29"/>
        <v>109.48512561654221</v>
      </c>
    </row>
    <row r="176" spans="1:10" x14ac:dyDescent="0.2">
      <c r="A176" s="24" t="s">
        <v>131</v>
      </c>
      <c r="B176" s="20">
        <f>IF('Tabl. II (2)'!B176&gt;0,'Tabl. II (2)'!E176/'Tabl. II (2)'!B176*100,"X")</f>
        <v>100</v>
      </c>
      <c r="C176" s="20">
        <f>IF('Tabl. II (2)'!C176&gt;0,'Tabl. II (2)'!F176/'Tabl. II (2)'!C176*100,"X")</f>
        <v>100</v>
      </c>
      <c r="D176" s="20">
        <f t="shared" si="27"/>
        <v>100</v>
      </c>
      <c r="E176" s="20">
        <f>IF('Tabl. II (2)'!E176&gt;0,'Tabl. II (2)'!H176/('Tabl. II (2)'!E176/273.8),"X")</f>
        <v>0</v>
      </c>
      <c r="F176" s="20">
        <f>IF('Tabl. II (2)'!F176&gt;0,'Tabl. II (2)'!I176/('Tabl. II (2)'!F176/273.8),"X")</f>
        <v>0</v>
      </c>
      <c r="G176" s="20" t="s">
        <v>228</v>
      </c>
      <c r="H176" s="20">
        <f>IF('Tabl. II (2)'!B176&gt;0,'Tabl. II (2)'!H176*9/'Tabl. II (2)'!B176,"X")</f>
        <v>0</v>
      </c>
      <c r="I176" s="20">
        <f>IF('Tabl. II (2)'!C176&gt;0,'Tabl. II (2)'!I176*9/'Tabl. II (2)'!C176,"X")</f>
        <v>0</v>
      </c>
      <c r="J176" s="20" t="s">
        <v>228</v>
      </c>
    </row>
    <row r="177" spans="1:10" ht="25.5" x14ac:dyDescent="0.2">
      <c r="A177" s="28" t="s">
        <v>132</v>
      </c>
      <c r="B177" s="21" t="s">
        <v>228</v>
      </c>
      <c r="C177" s="21">
        <f>IF('Tabl. II (2)'!C177&gt;0,'Tabl. II (2)'!F177/'Tabl. II (2)'!C177*100,"X")</f>
        <v>100</v>
      </c>
      <c r="D177" s="21" t="s">
        <v>228</v>
      </c>
      <c r="E177" s="21">
        <f>IF('Tabl. II (2)'!E177&gt;0,'Tabl. II (2)'!H177/('Tabl. II (2)'!E177/273.8),"X")</f>
        <v>0</v>
      </c>
      <c r="F177" s="21">
        <f>IF('Tabl. II (2)'!F177&gt;0,'Tabl. II (2)'!I177/('Tabl. II (2)'!F177/273.8),"X")</f>
        <v>0</v>
      </c>
      <c r="G177" s="21" t="s">
        <v>228</v>
      </c>
      <c r="H177" s="21">
        <f>IF('Tabl. II (2)'!B177&gt;0,'Tabl. II (2)'!H177*9/'Tabl. II (2)'!B177,"X")</f>
        <v>0</v>
      </c>
      <c r="I177" s="21">
        <f>IF('Tabl. II (2)'!C177&gt;0,'Tabl. II (2)'!I177*9/'Tabl. II (2)'!C177,"X")</f>
        <v>0</v>
      </c>
      <c r="J177" s="21" t="s">
        <v>228</v>
      </c>
    </row>
    <row r="178" spans="1:10" ht="24" x14ac:dyDescent="0.2">
      <c r="A178" s="60" t="s">
        <v>251</v>
      </c>
      <c r="B178" s="20">
        <f>IF('Tabl. II (2)'!B178&gt;0,'Tabl. II (2)'!E178/'Tabl. II (2)'!B178*100,"X")</f>
        <v>125</v>
      </c>
      <c r="C178" s="20">
        <f>IF('Tabl. II (2)'!C178&gt;0,'Tabl. II (2)'!F178/'Tabl. II (2)'!C178*100,"X")</f>
        <v>88.888888888888886</v>
      </c>
      <c r="D178" s="20">
        <f t="shared" si="27"/>
        <v>71.111111111111114</v>
      </c>
      <c r="E178" s="20">
        <f>IF('Tabl. II (2)'!E178&gt;0,'Tabl. II (2)'!H178/('Tabl. II (2)'!E178/273.8),"X")</f>
        <v>219.04000000000002</v>
      </c>
      <c r="F178" s="20">
        <f>IF('Tabl. II (2)'!F178&gt;0,'Tabl. II (2)'!I178/('Tabl. II (2)'!F178/273.8),"X")</f>
        <v>171.125</v>
      </c>
      <c r="G178" s="20">
        <f t="shared" si="28"/>
        <v>78.124999999999986</v>
      </c>
      <c r="H178" s="36">
        <f>IF('Tabl. II (2)'!B178&gt;0,'Tabl. II (2)'!H178*9/'Tabl. II (2)'!B178,"X")</f>
        <v>9</v>
      </c>
      <c r="I178" s="36">
        <f>IF('Tabl. II (2)'!C178&gt;0,'Tabl. II (2)'!I178*9/'Tabl. II (2)'!C178,"X")</f>
        <v>5</v>
      </c>
      <c r="J178" s="36">
        <f t="shared" si="29"/>
        <v>55.555555555555557</v>
      </c>
    </row>
    <row r="179" spans="1:10" x14ac:dyDescent="0.2">
      <c r="A179" s="192" t="s">
        <v>133</v>
      </c>
      <c r="B179" s="192"/>
      <c r="C179" s="192"/>
      <c r="D179" s="192"/>
      <c r="E179" s="192"/>
      <c r="F179" s="192"/>
      <c r="G179" s="192"/>
      <c r="H179" s="192"/>
      <c r="I179" s="192"/>
    </row>
    <row r="180" spans="1:10" ht="26.25" thickBot="1" x14ac:dyDescent="0.25">
      <c r="A180" s="74" t="s">
        <v>134</v>
      </c>
      <c r="B180" s="76">
        <f>IF('Tabl. II (2)'!B180&gt;0,'Tabl. II (2)'!E180/'Tabl. II (2)'!B180*100,"X")</f>
        <v>97.276319684897473</v>
      </c>
      <c r="C180" s="76">
        <f>IF('Tabl. II (2)'!C180&gt;0,'Tabl. II (2)'!F180/'Tabl. II (2)'!C180*100,"X")</f>
        <v>94.806125927057749</v>
      </c>
      <c r="D180" s="76">
        <f t="shared" ref="D180:D187" si="30">C180*100/B180</f>
        <v>97.460642255133308</v>
      </c>
      <c r="E180" s="40">
        <f>IF('Tabl. II (2)'!E180&gt;0,'Tabl. II (2)'!H180/('Tabl. II (2)'!E180/273.8),"X")</f>
        <v>148.8105699125349</v>
      </c>
      <c r="F180" s="40">
        <f>IF('Tabl. II (2)'!F180&gt;0,'Tabl. II (2)'!I180/('Tabl. II (2)'!F180/273.8),"X")</f>
        <v>148.29843296719645</v>
      </c>
      <c r="G180" s="40">
        <f t="shared" ref="G180:G191" si="31">F180*100/E180</f>
        <v>99.655846392067801</v>
      </c>
      <c r="H180" s="76">
        <f>IF('Tabl. II (2)'!B180&gt;0,'Tabl. II (2)'!H180*9/'Tabl. II (2)'!B180,"X")</f>
        <v>4.7582798079522197</v>
      </c>
      <c r="I180" s="76">
        <f>IF('Tabl. II (2)'!C180&gt;0,'Tabl. II (2)'!I180*9/'Tabl. II (2)'!C180,"X")</f>
        <v>4.6214901094251362</v>
      </c>
      <c r="J180" s="76">
        <f t="shared" ref="J180:J191" si="32">I180*100/H180</f>
        <v>97.125227938498369</v>
      </c>
    </row>
    <row r="181" spans="1:10" ht="13.5" thickTop="1" x14ac:dyDescent="0.2">
      <c r="A181" s="24" t="s">
        <v>135</v>
      </c>
      <c r="B181" s="20">
        <f>IF('Tabl. II (2)'!B181&gt;0,'Tabl. II (2)'!E181/'Tabl. II (2)'!B181*100,"X")</f>
        <v>95.427953481775631</v>
      </c>
      <c r="C181" s="20">
        <f>IF('Tabl. II (2)'!C181&gt;0,'Tabl. II (2)'!F181/'Tabl. II (2)'!C181*100,"X")</f>
        <v>92.800272422124564</v>
      </c>
      <c r="D181" s="20">
        <f t="shared" si="30"/>
        <v>97.246424172605884</v>
      </c>
      <c r="E181" s="20">
        <f>IF('Tabl. II (2)'!E181&gt;0,'Tabl. II (2)'!H181/('Tabl. II (2)'!E181/273.8),"X")</f>
        <v>194.54250682717495</v>
      </c>
      <c r="F181" s="20">
        <f>IF('Tabl. II (2)'!F181&gt;0,'Tabl. II (2)'!I181/('Tabl. II (2)'!F181/273.8),"X")</f>
        <v>192.93596952593964</v>
      </c>
      <c r="G181" s="20">
        <f t="shared" si="31"/>
        <v>99.174197286013964</v>
      </c>
      <c r="H181" s="36">
        <f>IF('Tabl. II (2)'!B181&gt;0,'Tabl. II (2)'!H181*9/'Tabl. II (2)'!B181,"X")</f>
        <v>6.1023790951638066</v>
      </c>
      <c r="I181" s="36">
        <f>IF('Tabl. II (2)'!C181&gt;0,'Tabl. II (2)'!I181*9/'Tabl. II (2)'!C181,"X")</f>
        <v>5.8853394736415376</v>
      </c>
      <c r="J181" s="36">
        <f t="shared" si="32"/>
        <v>96.443360562534124</v>
      </c>
    </row>
    <row r="182" spans="1:10" x14ac:dyDescent="0.2">
      <c r="A182" s="24" t="s">
        <v>136</v>
      </c>
      <c r="B182" s="20">
        <f>IF('Tabl. II (2)'!B182&gt;0,'Tabl. II (2)'!E182/'Tabl. II (2)'!B182*100,"X")</f>
        <v>110.293542074364</v>
      </c>
      <c r="C182" s="20">
        <f>IF('Tabl. II (2)'!C182&gt;0,'Tabl. II (2)'!F182/'Tabl. II (2)'!C182*100,"X")</f>
        <v>100.75838599902771</v>
      </c>
      <c r="D182" s="20" t="s">
        <v>228</v>
      </c>
      <c r="E182" s="20">
        <f>IF('Tabl. II (2)'!E182&gt;0,'Tabl. II (2)'!H182/('Tabl. II (2)'!E182/273.8),"X")</f>
        <v>19.723704755145494</v>
      </c>
      <c r="F182" s="20">
        <f>IF('Tabl. II (2)'!F182&gt;0,'Tabl. II (2)'!I182/('Tabl. II (2)'!F182/273.8),"X")</f>
        <v>22.061468686673745</v>
      </c>
      <c r="G182" s="20">
        <f t="shared" ref="G182:G185" si="33">F182*100/E182</f>
        <v>111.85255995539264</v>
      </c>
      <c r="H182" s="36">
        <f>IF('Tabl. II (2)'!B182&gt;0,'Tabl. II (2)'!H182*9/'Tabl. II (2)'!B182,"X")</f>
        <v>0.71506849315068488</v>
      </c>
      <c r="I182" s="36">
        <f>IF('Tabl. II (2)'!C182&gt;0,'Tabl. II (2)'!I182*9/'Tabl. II (2)'!C182,"X")</f>
        <v>0.7306757413709285</v>
      </c>
      <c r="J182" s="36" t="s">
        <v>228</v>
      </c>
    </row>
    <row r="183" spans="1:10" ht="25.5" customHeight="1" x14ac:dyDescent="0.2">
      <c r="A183" s="28" t="s">
        <v>116</v>
      </c>
      <c r="B183" s="21">
        <f>IF('Tabl. II (2)'!B183&gt;0,'Tabl. II (2)'!E183/'Tabl. II (2)'!B183*100,"X")</f>
        <v>68.571428571428569</v>
      </c>
      <c r="C183" s="21">
        <f>IF('Tabl. II (2)'!C183&gt;0,'Tabl. II (2)'!F183/'Tabl. II (2)'!C183*100,"X")</f>
        <v>130</v>
      </c>
      <c r="D183" s="21">
        <f t="shared" ref="D183:D185" si="34">C183*100/B183</f>
        <v>189.58333333333334</v>
      </c>
      <c r="E183" s="21">
        <f>IF('Tabl. II (2)'!E183&gt;0,'Tabl. II (2)'!H183/('Tabl. II (2)'!E183/273.8),"X")</f>
        <v>135.27023809523811</v>
      </c>
      <c r="F183" s="21">
        <f>IF('Tabl. II (2)'!F183&gt;0,'Tabl. II (2)'!I183/('Tabl. II (2)'!F183/273.8),"X")</f>
        <v>26.017194570135747</v>
      </c>
      <c r="G183" s="21">
        <f t="shared" si="33"/>
        <v>19.233495066237801</v>
      </c>
      <c r="H183" s="53">
        <f>IF('Tabl. II (2)'!B183&gt;0,'Tabl. II (2)'!H183*9/'Tabl. II (2)'!B183,"X")</f>
        <v>3.0489795918367348</v>
      </c>
      <c r="I183" s="53">
        <f>IF('Tabl. II (2)'!C183&gt;0,'Tabl. II (2)'!I183*9/'Tabl. II (2)'!C183,"X")</f>
        <v>1.111764705882353</v>
      </c>
      <c r="J183" s="53">
        <f t="shared" ref="J183:J185" si="35">I183*100/H183</f>
        <v>36.463501063075832</v>
      </c>
    </row>
    <row r="184" spans="1:10" x14ac:dyDescent="0.2">
      <c r="A184" s="24" t="s">
        <v>81</v>
      </c>
      <c r="B184" s="20">
        <f>IF('Tabl. II (2)'!B184&gt;0,'Tabl. II (2)'!E184/'Tabl. II (2)'!B184*100,"X")</f>
        <v>90.002352387673483</v>
      </c>
      <c r="C184" s="20">
        <f>IF('Tabl. II (2)'!C184&gt;0,'Tabl. II (2)'!F184/'Tabl. II (2)'!C184*100,"X")</f>
        <v>99.565714285714293</v>
      </c>
      <c r="D184" s="20">
        <f t="shared" si="34"/>
        <v>110.62567993428424</v>
      </c>
      <c r="E184" s="20">
        <f>IF('Tabl. II (2)'!E184&gt;0,'Tabl. II (2)'!H184/('Tabl. II (2)'!E184/273.8),"X")</f>
        <v>64.764506011500259</v>
      </c>
      <c r="F184" s="20">
        <f>IF('Tabl. II (2)'!F184&gt;0,'Tabl. II (2)'!I184/('Tabl. II (2)'!F184/273.8),"X")</f>
        <v>52.945561677379857</v>
      </c>
      <c r="G184" s="20">
        <f t="shared" si="33"/>
        <v>81.750892484192335</v>
      </c>
      <c r="H184" s="36">
        <f>IF('Tabl. II (2)'!B184&gt;0,'Tabl. II (2)'!H184*9/'Tabl. II (2)'!B184,"X")</f>
        <v>1.9160197600564572</v>
      </c>
      <c r="I184" s="36">
        <f>IF('Tabl. II (2)'!C184&gt;0,'Tabl. II (2)'!I184*9/'Tabl. II (2)'!C184,"X")</f>
        <v>1.7327999999999999</v>
      </c>
      <c r="J184" s="36">
        <f t="shared" si="35"/>
        <v>90.437480662983432</v>
      </c>
    </row>
    <row r="185" spans="1:10" ht="24" x14ac:dyDescent="0.2">
      <c r="A185" s="34" t="s">
        <v>137</v>
      </c>
      <c r="B185" s="20">
        <f>IF('Tabl. II (2)'!B185&gt;0,'Tabl. II (2)'!E185/'Tabl. II (2)'!B185*100,"X")</f>
        <v>50</v>
      </c>
      <c r="C185" s="20">
        <f>IF('Tabl. II (2)'!C185&gt;0,'Tabl. II (2)'!F185/'Tabl. II (2)'!C185*100,"X")</f>
        <v>100</v>
      </c>
      <c r="D185" s="20">
        <f t="shared" si="34"/>
        <v>200</v>
      </c>
      <c r="E185" s="20">
        <f>IF('Tabl. II (2)'!E185&gt;0,'Tabl. II (2)'!H185/('Tabl. II (2)'!E185/273.8),"X")</f>
        <v>273.8</v>
      </c>
      <c r="F185" s="20">
        <f>IF('Tabl. II (2)'!F185&gt;0,'Tabl. II (2)'!I185/('Tabl. II (2)'!F185/273.8),"X")</f>
        <v>0</v>
      </c>
      <c r="G185" s="20">
        <f t="shared" si="33"/>
        <v>0</v>
      </c>
      <c r="H185" s="36">
        <f>IF('Tabl. II (2)'!B185&gt;0,'Tabl. II (2)'!H185*9/'Tabl. II (2)'!B185,"X")</f>
        <v>4.5</v>
      </c>
      <c r="I185" s="36">
        <f>IF('Tabl. II (2)'!C185&gt;0,'Tabl. II (2)'!I185*9/'Tabl. II (2)'!C185,"X")</f>
        <v>0</v>
      </c>
      <c r="J185" s="36">
        <f t="shared" si="35"/>
        <v>0</v>
      </c>
    </row>
    <row r="186" spans="1:10" ht="26.25" thickBot="1" x14ac:dyDescent="0.25">
      <c r="A186" s="74" t="s">
        <v>40</v>
      </c>
      <c r="B186" s="76">
        <f>IF('Tabl. II (2)'!B186&gt;0,'Tabl. II (2)'!E186/'Tabl. II (2)'!B186*100,"X")</f>
        <v>81.550068587105628</v>
      </c>
      <c r="C186" s="76">
        <f>IF('Tabl. II (2)'!C186&gt;0,'Tabl. II (2)'!F186/'Tabl. II (2)'!C186*100,"X")</f>
        <v>87.192309046730287</v>
      </c>
      <c r="D186" s="76">
        <f t="shared" si="30"/>
        <v>106.91874397824452</v>
      </c>
      <c r="E186" s="40">
        <f>IF('Tabl. II (2)'!E186&gt;0,'Tabl. II (2)'!H186/('Tabl. II (2)'!E186/273.8),"X")</f>
        <v>247.17735725633122</v>
      </c>
      <c r="F186" s="40">
        <f>IF('Tabl. II (2)'!F186&gt;0,'Tabl. II (2)'!I186/('Tabl. II (2)'!F186/273.8),"X")</f>
        <v>257.62191437802909</v>
      </c>
      <c r="G186" s="40">
        <f t="shared" si="31"/>
        <v>104.2255315121225</v>
      </c>
      <c r="H186" s="76">
        <f>IF('Tabl. II (2)'!B186&gt;0,'Tabl. II (2)'!H186*9/'Tabl. II (2)'!B186,"X")</f>
        <v>6.6258573388203015</v>
      </c>
      <c r="I186" s="76">
        <f>IF('Tabl. II (2)'!C186&gt;0,'Tabl. II (2)'!I186*9/'Tabl. II (2)'!C186,"X")</f>
        <v>7.383632073810614</v>
      </c>
      <c r="J186" s="76">
        <f t="shared" si="32"/>
        <v>111.43662919741087</v>
      </c>
    </row>
    <row r="187" spans="1:10" ht="13.5" thickTop="1" x14ac:dyDescent="0.2">
      <c r="A187" s="24" t="s">
        <v>86</v>
      </c>
      <c r="B187" s="20">
        <f>IF('Tabl. II (2)'!B187&gt;0,'Tabl. II (2)'!E187/'Tabl. II (2)'!B187*100,"X")</f>
        <v>81.488166044546546</v>
      </c>
      <c r="C187" s="20">
        <f>IF('Tabl. II (2)'!C187&gt;0,'Tabl. II (2)'!F187/'Tabl. II (2)'!C187*100,"X")</f>
        <v>86.626769045468237</v>
      </c>
      <c r="D187" s="20">
        <f t="shared" si="30"/>
        <v>106.30594999292612</v>
      </c>
      <c r="E187" s="20">
        <f>IF('Tabl. II (2)'!E187&gt;0,'Tabl. II (2)'!H187/('Tabl. II (2)'!E187/273.8),"X")</f>
        <v>257.84004832376922</v>
      </c>
      <c r="F187" s="20">
        <f>IF('Tabl. II (2)'!F187&gt;0,'Tabl. II (2)'!I187/('Tabl. II (2)'!F187/273.8),"X")</f>
        <v>270.32619595915708</v>
      </c>
      <c r="G187" s="20">
        <f t="shared" si="31"/>
        <v>104.84259435900704</v>
      </c>
      <c r="H187" s="36">
        <f>IF('Tabl. II (2)'!B187&gt;0,'Tabl. II (2)'!H187*9/'Tabl. II (2)'!B187,"X")</f>
        <v>6.9064358669346566</v>
      </c>
      <c r="I187" s="36">
        <f>IF('Tabl. II (2)'!C187&gt;0,'Tabl. II (2)'!I187*9/'Tabl. II (2)'!C187,"X")</f>
        <v>7.6974932249322494</v>
      </c>
      <c r="J187" s="36">
        <f t="shared" si="32"/>
        <v>111.45391593057236</v>
      </c>
    </row>
    <row r="188" spans="1:10" x14ac:dyDescent="0.2">
      <c r="A188" s="24" t="s">
        <v>138</v>
      </c>
      <c r="B188" s="20">
        <f>IF('Tabl. II (2)'!B188&gt;0,'Tabl. II (2)'!E188/'Tabl. II (2)'!B188*100,"X")</f>
        <v>82.359249329758711</v>
      </c>
      <c r="C188" s="20">
        <f>IF('Tabl. II (2)'!C188&gt;0,'Tabl. II (2)'!F188/'Tabl. II (2)'!C188*100,"X")</f>
        <v>95.404814004376377</v>
      </c>
      <c r="D188" s="20">
        <f t="shared" ref="D188" si="36">C188*100/B188</f>
        <v>115.83982950401169</v>
      </c>
      <c r="E188" s="20">
        <f>IF('Tabl. II (2)'!E188&gt;0,'Tabl. II (2)'!H188/('Tabl. II (2)'!E188/273.8),"X")</f>
        <v>109.27044270833333</v>
      </c>
      <c r="F188" s="20">
        <f>IF('Tabl. II (2)'!F188&gt;0,'Tabl. II (2)'!I188/('Tabl. II (2)'!F188/273.8),"X")</f>
        <v>90.115366972477062</v>
      </c>
      <c r="G188" s="20">
        <f t="shared" ref="G188" si="37">F188*100/E188</f>
        <v>82.470030082164712</v>
      </c>
      <c r="H188" s="36">
        <f>IF('Tabl. II (2)'!B188&gt;0,'Tabl. II (2)'!H188*9/'Tabl. II (2)'!B188,"X")</f>
        <v>2.9581769436997321</v>
      </c>
      <c r="I188" s="36">
        <f>IF('Tabl. II (2)'!C188&gt;0,'Tabl. II (2)'!I188*9/'Tabl. II (2)'!C188,"X")</f>
        <v>2.8260393873085339</v>
      </c>
      <c r="J188" s="36">
        <f t="shared" ref="J188" si="38">I188*100/H188</f>
        <v>95.533142239086729</v>
      </c>
    </row>
    <row r="189" spans="1:10" ht="24" x14ac:dyDescent="0.2">
      <c r="A189" s="34" t="s">
        <v>254</v>
      </c>
      <c r="B189" s="36" t="str">
        <f>IF('Tabl. II (2)'!B189&gt;0,'Tabl. II (2)'!E189/'Tabl. II (2)'!B189*100,"X")</f>
        <v>X</v>
      </c>
      <c r="C189" s="36">
        <f>IF('Tabl. II (2)'!C189&gt;0,'Tabl. II (2)'!F189/'Tabl. II (2)'!C189*100,"X")</f>
        <v>100</v>
      </c>
      <c r="D189" s="36" t="s">
        <v>228</v>
      </c>
      <c r="E189" s="36" t="str">
        <f>IF('Tabl. II (2)'!E189&gt;0,'Tabl. II (2)'!H189/('Tabl. II (2)'!E189/273.8),"X")</f>
        <v>X</v>
      </c>
      <c r="F189" s="36">
        <f>IF('Tabl. II (2)'!F189&gt;0,'Tabl. II (2)'!I189/('Tabl. II (2)'!F189/273.8),"X")</f>
        <v>0</v>
      </c>
      <c r="G189" s="36" t="s">
        <v>228</v>
      </c>
      <c r="H189" s="36" t="str">
        <f>IF('Tabl. II (2)'!B189&gt;0,'Tabl. II (2)'!H189*9/'Tabl. II (2)'!B189,"X")</f>
        <v>X</v>
      </c>
      <c r="I189" s="36">
        <f>IF('Tabl. II (2)'!C189&gt;0,'Tabl. II (2)'!I189*9/'Tabl. II (2)'!C189,"X")</f>
        <v>0</v>
      </c>
      <c r="J189" s="36" t="s">
        <v>228</v>
      </c>
    </row>
    <row r="190" spans="1:10" ht="26.25" thickBot="1" x14ac:dyDescent="0.25">
      <c r="A190" s="74" t="s">
        <v>255</v>
      </c>
      <c r="B190" s="76">
        <f>IF('Tabl. II (2)'!B190&gt;0,'Tabl. II (2)'!E190/'Tabl. II (2)'!B190*100,"X")</f>
        <v>94.596652697217152</v>
      </c>
      <c r="C190" s="76">
        <f>IF('Tabl. II (2)'!C190&gt;0,'Tabl. II (2)'!F190/'Tabl. II (2)'!C190*100,"X")</f>
        <v>97.976425211014245</v>
      </c>
      <c r="D190" s="76">
        <f t="shared" ref="D190:D191" si="39">C190*100/B190</f>
        <v>103.5728246374795</v>
      </c>
      <c r="E190" s="40">
        <f>IF('Tabl. II (2)'!E190&gt;0,'Tabl. II (2)'!H190/('Tabl. II (2)'!E190/273.8),"X")</f>
        <v>54.057951929014116</v>
      </c>
      <c r="F190" s="40">
        <f>IF('Tabl. II (2)'!F190&gt;0,'Tabl. II (2)'!I190/('Tabl. II (2)'!F190/273.8),"X")</f>
        <v>50.514909865736449</v>
      </c>
      <c r="G190" s="40">
        <f t="shared" si="31"/>
        <v>93.445844807568378</v>
      </c>
      <c r="H190" s="76">
        <f>IF('Tabl. II (2)'!B190&gt;0,'Tabl. II (2)'!H190*9/'Tabl. II (2)'!B190,"X")</f>
        <v>1.6809098516203897</v>
      </c>
      <c r="I190" s="76">
        <f>IF('Tabl. II (2)'!C190&gt;0,'Tabl. II (2)'!I190*9/'Tabl. II (2)'!C190,"X")</f>
        <v>1.6268602117061022</v>
      </c>
      <c r="J190" s="76">
        <f t="shared" si="32"/>
        <v>96.78450097355406</v>
      </c>
    </row>
    <row r="191" spans="1:10" ht="13.5" thickTop="1" x14ac:dyDescent="0.2">
      <c r="A191" s="25" t="s">
        <v>139</v>
      </c>
      <c r="B191" s="20">
        <f>IF('Tabl. II (2)'!B191&gt;0,'Tabl. II (2)'!E191/'Tabl. II (2)'!B191*100,"X")</f>
        <v>82.918221748292581</v>
      </c>
      <c r="C191" s="20">
        <f>IF('Tabl. II (2)'!C191&gt;0,'Tabl. II (2)'!F191/'Tabl. II (2)'!C191*100,"X")</f>
        <v>84.303974656499804</v>
      </c>
      <c r="D191" s="20">
        <f t="shared" si="39"/>
        <v>101.67122844531548</v>
      </c>
      <c r="E191" s="20">
        <f>IF('Tabl. II (2)'!E191&gt;0,'Tabl. II (2)'!H191/('Tabl. II (2)'!E191/273.8),"X")</f>
        <v>251.73436418751342</v>
      </c>
      <c r="F191" s="20">
        <f>IF('Tabl. II (2)'!F191&gt;0,'Tabl. II (2)'!I191/('Tabl. II (2)'!F191/273.8),"X")</f>
        <v>293.9906463922631</v>
      </c>
      <c r="G191" s="20">
        <f t="shared" si="31"/>
        <v>116.78606031446449</v>
      </c>
      <c r="H191" s="36">
        <f>IF('Tabl. II (2)'!B191&gt;0,'Tabl. II (2)'!H191*9/'Tabl. II (2)'!B191,"X")</f>
        <v>6.8612232462487626</v>
      </c>
      <c r="I191" s="36">
        <f>IF('Tabl. II (2)'!C191&gt;0,'Tabl. II (2)'!I191*9/'Tabl. II (2)'!C191,"X")</f>
        <v>8.1468670571333845</v>
      </c>
      <c r="J191" s="36">
        <f t="shared" si="32"/>
        <v>118.73782217460308</v>
      </c>
    </row>
    <row r="192" spans="1:10" x14ac:dyDescent="0.2">
      <c r="A192" s="24" t="s">
        <v>140</v>
      </c>
      <c r="B192" s="20">
        <f>IF('Tabl. II (2)'!B192&gt;0,'Tabl. II (2)'!E192/'Tabl. II (2)'!B192*100,"X")</f>
        <v>86.473429951690818</v>
      </c>
      <c r="C192" s="20">
        <f>IF('Tabl. II (2)'!C192&gt;0,'Tabl. II (2)'!F192/'Tabl. II (2)'!C192*100,"X")</f>
        <v>73.151750972762642</v>
      </c>
      <c r="D192" s="20">
        <f t="shared" ref="D192:D204" si="40">C192*100/B192</f>
        <v>84.594482968502049</v>
      </c>
      <c r="E192" s="20">
        <f>IF('Tabl. II (2)'!E192&gt;0,'Tabl. II (2)'!H192/('Tabl. II (2)'!E192/273.8),"X")</f>
        <v>227.91173184357544</v>
      </c>
      <c r="F192" s="20">
        <f>IF('Tabl. II (2)'!F192&gt;0,'Tabl. II (2)'!I192/('Tabl. II (2)'!F192/273.8),"X")</f>
        <v>332.05531914893618</v>
      </c>
      <c r="G192" s="20">
        <f t="shared" ref="G192:G204" si="41">F192*100/E192</f>
        <v>145.69470227045551</v>
      </c>
      <c r="H192" s="36">
        <f>IF('Tabl. II (2)'!B192&gt;0,'Tabl. II (2)'!H192*9/'Tabl. II (2)'!B192,"X")</f>
        <v>6.4782608695652177</v>
      </c>
      <c r="I192" s="36">
        <f>IF('Tabl. II (2)'!C192&gt;0,'Tabl. II (2)'!I192*9/'Tabl. II (2)'!C192,"X")</f>
        <v>7.9844357976653697</v>
      </c>
      <c r="J192" s="36">
        <f t="shared" ref="J192:J204" si="42">I192*100/H192</f>
        <v>123.24968009819025</v>
      </c>
    </row>
    <row r="193" spans="1:10" x14ac:dyDescent="0.2">
      <c r="A193" s="24" t="s">
        <v>141</v>
      </c>
      <c r="B193" s="20">
        <f>IF('Tabl. II (2)'!B193&gt;0,'Tabl. II (2)'!E193/'Tabl. II (2)'!B193*100,"X")</f>
        <v>98.026758640143086</v>
      </c>
      <c r="C193" s="20">
        <f>IF('Tabl. II (2)'!C193&gt;0,'Tabl. II (2)'!F193/'Tabl. II (2)'!C193*100,"X")</f>
        <v>105.18013254371121</v>
      </c>
      <c r="D193" s="20">
        <f t="shared" si="40"/>
        <v>107.29736859894369</v>
      </c>
      <c r="E193" s="20">
        <f>IF('Tabl. II (2)'!E193&gt;0,'Tabl. II (2)'!H193/('Tabl. II (2)'!E193/273.8),"X")</f>
        <v>46.606528501701447</v>
      </c>
      <c r="F193" s="20">
        <f>IF('Tabl. II (2)'!F193&gt;0,'Tabl. II (2)'!I193/('Tabl. II (2)'!F193/273.8),"X")</f>
        <v>28.135330121491414</v>
      </c>
      <c r="G193" s="20">
        <f t="shared" si="41"/>
        <v>60.367787573932461</v>
      </c>
      <c r="H193" s="36">
        <f>IF('Tabl. II (2)'!B193&gt;0,'Tabl. II (2)'!H193*9/'Tabl. II (2)'!B193,"X")</f>
        <v>1.5017597620314513</v>
      </c>
      <c r="I193" s="36">
        <f>IF('Tabl. II (2)'!C193&gt;0,'Tabl. II (2)'!I193*9/'Tabl. II (2)'!C193,"X")</f>
        <v>0.97273556472081213</v>
      </c>
      <c r="J193" s="36">
        <f t="shared" si="42"/>
        <v>64.773047548229627</v>
      </c>
    </row>
    <row r="194" spans="1:10" ht="22.5" customHeight="1" x14ac:dyDescent="0.2">
      <c r="A194" s="28" t="s">
        <v>116</v>
      </c>
      <c r="B194" s="21">
        <f>IF('Tabl. II (2)'!B194&gt;0,'Tabl. II (2)'!E194/'Tabl. II (2)'!B194*100,"X")</f>
        <v>82.533839943006413</v>
      </c>
      <c r="C194" s="21">
        <f>IF('Tabl. II (2)'!C194&gt;0,'Tabl. II (2)'!F194/'Tabl. II (2)'!C194*100,"X")</f>
        <v>110.99690506768849</v>
      </c>
      <c r="D194" s="21">
        <f t="shared" si="40"/>
        <v>134.48653927205763</v>
      </c>
      <c r="E194" s="21">
        <f>IF('Tabl. II (2)'!E194&gt;0,'Tabl. II (2)'!H194/('Tabl. II (2)'!E194/273.8),"X")</f>
        <v>67.236040460563842</v>
      </c>
      <c r="F194" s="21">
        <f>IF('Tabl. II (2)'!F194&gt;0,'Tabl. II (2)'!I194/('Tabl. II (2)'!F194/273.8),"X")</f>
        <v>19.891972336978995</v>
      </c>
      <c r="G194" s="21">
        <f t="shared" si="41"/>
        <v>29.58528223958443</v>
      </c>
      <c r="H194" s="53">
        <f>IF('Tabl. II (2)'!B194&gt;0,'Tabl. II (2)'!H194*9/'Tabl. II (2)'!B194,"X")</f>
        <v>1.8240773344033279</v>
      </c>
      <c r="I194" s="53">
        <f>IF('Tabl. II (2)'!C194&gt;0,'Tabl. II (2)'!I194*9/'Tabl. II (2)'!C194,"X")</f>
        <v>0.72576794323852034</v>
      </c>
      <c r="J194" s="53">
        <f t="shared" si="42"/>
        <v>39.788222217887792</v>
      </c>
    </row>
    <row r="195" spans="1:10" x14ac:dyDescent="0.2">
      <c r="A195" s="24" t="s">
        <v>142</v>
      </c>
      <c r="B195" s="20">
        <f>IF('Tabl. II (2)'!B195&gt;0,'Tabl. II (2)'!E195/'Tabl. II (2)'!B195*100,"X")</f>
        <v>82.010537525923439</v>
      </c>
      <c r="C195" s="20">
        <f>IF('Tabl. II (2)'!C195&gt;0,'Tabl. II (2)'!F195/'Tabl. II (2)'!C195*100,"X")</f>
        <v>97.298942182292421</v>
      </c>
      <c r="D195" s="20">
        <f t="shared" si="40"/>
        <v>118.64200030579768</v>
      </c>
      <c r="E195" s="20">
        <f>IF('Tabl. II (2)'!E195&gt;0,'Tabl. II (2)'!H195/('Tabl. II (2)'!E195/273.8),"X")</f>
        <v>101.99548234972491</v>
      </c>
      <c r="F195" s="20">
        <f>IF('Tabl. II (2)'!F195&gt;0,'Tabl. II (2)'!I195/('Tabl. II (2)'!F195/273.8),"X")</f>
        <v>59.338420754773189</v>
      </c>
      <c r="G195" s="20">
        <f t="shared" si="41"/>
        <v>58.177499030115847</v>
      </c>
      <c r="H195" s="36">
        <f>IF('Tabl. II (2)'!B195&gt;0,'Tabl. II (2)'!H195*9/'Tabl. II (2)'!B195,"X")</f>
        <v>2.7495375819741046</v>
      </c>
      <c r="I195" s="36">
        <f>IF('Tabl. II (2)'!C195&gt;0,'Tabl. II (2)'!I195*9/'Tabl. II (2)'!C195,"X")</f>
        <v>1.8978119113172005</v>
      </c>
      <c r="J195" s="36">
        <f t="shared" si="42"/>
        <v>69.022948577215487</v>
      </c>
    </row>
    <row r="196" spans="1:10" x14ac:dyDescent="0.2">
      <c r="A196" s="24" t="s">
        <v>143</v>
      </c>
      <c r="B196" s="20">
        <f>IF('Tabl. II (2)'!B196&gt;0,'Tabl. II (2)'!E196/'Tabl. II (2)'!B196*100,"X")</f>
        <v>85.479278709269224</v>
      </c>
      <c r="C196" s="20">
        <f>IF('Tabl. II (2)'!C196&gt;0,'Tabl. II (2)'!F196/'Tabl. II (2)'!C196*100,"X")</f>
        <v>86.7513611615245</v>
      </c>
      <c r="D196" s="20">
        <f t="shared" si="40"/>
        <v>101.48817639954808</v>
      </c>
      <c r="E196" s="20">
        <f>IF('Tabl. II (2)'!E196&gt;0,'Tabl. II (2)'!H196/('Tabl. II (2)'!E196/273.8),"X")</f>
        <v>137.40666173205034</v>
      </c>
      <c r="F196" s="20">
        <f>IF('Tabl. II (2)'!F196&gt;0,'Tabl. II (2)'!I196/('Tabl. II (2)'!F196/273.8),"X")</f>
        <v>152.36569037656906</v>
      </c>
      <c r="G196" s="20">
        <f t="shared" si="41"/>
        <v>110.88668369928784</v>
      </c>
      <c r="H196" s="36">
        <f>IF('Tabl. II (2)'!B196&gt;0,'Tabl. II (2)'!H196*9/'Tabl. II (2)'!B196,"X")</f>
        <v>3.8608035431825374</v>
      </c>
      <c r="I196" s="36">
        <f>IF('Tabl. II (2)'!C196&gt;0,'Tabl. II (2)'!I196*9/'Tabl. II (2)'!C196,"X")</f>
        <v>4.3448275862068968</v>
      </c>
      <c r="J196" s="36">
        <f t="shared" si="42"/>
        <v>112.53687315634218</v>
      </c>
    </row>
    <row r="197" spans="1:10" ht="25.5" x14ac:dyDescent="0.2">
      <c r="A197" s="24" t="s">
        <v>144</v>
      </c>
      <c r="B197" s="20">
        <f>IF('Tabl. II (2)'!B197&gt;0,'Tabl. II (2)'!E197/'Tabl. II (2)'!B197*100,"X")</f>
        <v>89.716437227909168</v>
      </c>
      <c r="C197" s="20">
        <f>IF('Tabl. II (2)'!C197&gt;0,'Tabl. II (2)'!F197/'Tabl. II (2)'!C197*100,"X")</f>
        <v>100.26602176541716</v>
      </c>
      <c r="D197" s="20">
        <f t="shared" si="40"/>
        <v>111.75880904711876</v>
      </c>
      <c r="E197" s="20">
        <f>IF('Tabl. II (2)'!E197&gt;0,'Tabl. II (2)'!H197/('Tabl. II (2)'!E197/273.8),"X")</f>
        <v>212.28925901639346</v>
      </c>
      <c r="F197" s="20">
        <f>IF('Tabl. II (2)'!F197&gt;0,'Tabl. II (2)'!I197/('Tabl. II (2)'!F197/273.8),"X")</f>
        <v>203.401833092137</v>
      </c>
      <c r="G197" s="20">
        <f t="shared" si="41"/>
        <v>95.8135301025427</v>
      </c>
      <c r="H197" s="36">
        <f>IF('Tabl. II (2)'!B197&gt;0,'Tabl. II (2)'!H197*9/'Tabl. II (2)'!B197,"X")</f>
        <v>6.2605012354394631</v>
      </c>
      <c r="I197" s="36">
        <f>IF('Tabl. II (2)'!C197&gt;0,'Tabl. II (2)'!I197*9/'Tabl. II (2)'!C197,"X")</f>
        <v>6.7037484885126961</v>
      </c>
      <c r="J197" s="36">
        <f t="shared" si="42"/>
        <v>107.08006014860436</v>
      </c>
    </row>
    <row r="198" spans="1:10" x14ac:dyDescent="0.2">
      <c r="A198" s="35" t="s">
        <v>20</v>
      </c>
      <c r="B198" s="21"/>
      <c r="C198" s="21"/>
      <c r="D198" s="21"/>
      <c r="E198" s="21"/>
      <c r="F198" s="21"/>
      <c r="G198" s="21"/>
      <c r="H198" s="53"/>
      <c r="I198" s="53"/>
      <c r="J198" s="53"/>
    </row>
    <row r="199" spans="1:10" x14ac:dyDescent="0.2">
      <c r="A199" s="28" t="s">
        <v>145</v>
      </c>
      <c r="B199" s="21">
        <f>IF('Tabl. II (2)'!B199&gt;0,'Tabl. II (2)'!E199/'Tabl. II (2)'!B199*100,"X")</f>
        <v>94.99031275947965</v>
      </c>
      <c r="C199" s="21">
        <f>IF('Tabl. II (2)'!C199&gt;0,'Tabl. II (2)'!F199/'Tabl. II (2)'!C199*100,"X")</f>
        <v>99.295361127422197</v>
      </c>
      <c r="D199" s="21">
        <f t="shared" si="40"/>
        <v>104.53209200273206</v>
      </c>
      <c r="E199" s="21">
        <f>IF('Tabl. II (2)'!E199&gt;0,'Tabl. II (2)'!H199/('Tabl. II (2)'!E199/273.8),"X")</f>
        <v>93.739801864801862</v>
      </c>
      <c r="F199" s="21">
        <f>IF('Tabl. II (2)'!F199&gt;0,'Tabl. II (2)'!I199/('Tabl. II (2)'!F199/273.8),"X")</f>
        <v>96.340035481963341</v>
      </c>
      <c r="G199" s="21">
        <f t="shared" si="41"/>
        <v>102.7738842684047</v>
      </c>
      <c r="H199" s="53">
        <f>IF('Tabl. II (2)'!B199&gt;0,'Tabl. II (2)'!H199*9/'Tabl. II (2)'!B199,"X")</f>
        <v>2.9269305286465541</v>
      </c>
      <c r="I199" s="53">
        <f>IF('Tabl. II (2)'!C199&gt;0,'Tabl. II (2)'!I199*9/'Tabl. II (2)'!C199,"X")</f>
        <v>3.1444509688784499</v>
      </c>
      <c r="J199" s="53">
        <f t="shared" si="42"/>
        <v>107.43169125823017</v>
      </c>
    </row>
    <row r="200" spans="1:10" x14ac:dyDescent="0.2">
      <c r="A200" s="28" t="s">
        <v>146</v>
      </c>
      <c r="B200" s="21">
        <f>IF('Tabl. II (2)'!B200&gt;0,'Tabl. II (2)'!E200/'Tabl. II (2)'!B200*100,"X")</f>
        <v>63.903743315508024</v>
      </c>
      <c r="C200" s="21">
        <f>IF('Tabl. II (2)'!C200&gt;0,'Tabl. II (2)'!F200/'Tabl. II (2)'!C200*100,"X")</f>
        <v>70.014347202295554</v>
      </c>
      <c r="D200" s="21">
        <f t="shared" si="40"/>
        <v>109.56220022451271</v>
      </c>
      <c r="E200" s="21">
        <f>IF('Tabl. II (2)'!E200&gt;0,'Tabl. II (2)'!H200/('Tabl. II (2)'!E200/273.8),"X")</f>
        <v>1477.8326359832636</v>
      </c>
      <c r="F200" s="21">
        <f>IF('Tabl. II (2)'!F200&gt;0,'Tabl. II (2)'!I200/('Tabl. II (2)'!F200/273.8),"X")</f>
        <v>1596.7926229508198</v>
      </c>
      <c r="G200" s="21">
        <f t="shared" si="41"/>
        <v>108.04962511119584</v>
      </c>
      <c r="H200" s="53">
        <f>IF('Tabl. II (2)'!B200&gt;0,'Tabl. II (2)'!H200*9/'Tabl. II (2)'!B200,"X")</f>
        <v>31.042780748663102</v>
      </c>
      <c r="I200" s="53">
        <f>IF('Tabl. II (2)'!C200&gt;0,'Tabl. II (2)'!I200*9/'Tabl. II (2)'!C200,"X")</f>
        <v>36.748923959827835</v>
      </c>
      <c r="J200" s="53">
        <f t="shared" si="42"/>
        <v>118.38154660616374</v>
      </c>
    </row>
    <row r="201" spans="1:10" x14ac:dyDescent="0.2">
      <c r="A201" s="28" t="s">
        <v>147</v>
      </c>
      <c r="B201" s="21">
        <f>IF('Tabl. II (2)'!B201&gt;0,'Tabl. II (2)'!E201/'Tabl. II (2)'!B201*100,"X")</f>
        <v>120</v>
      </c>
      <c r="C201" s="21">
        <f>IF('Tabl. II (2)'!C201&gt;0,'Tabl. II (2)'!F201/'Tabl. II (2)'!C201*100,"X")</f>
        <v>109.09090909090908</v>
      </c>
      <c r="D201" s="21">
        <f t="shared" si="40"/>
        <v>90.909090909090907</v>
      </c>
      <c r="E201" s="21">
        <f>IF('Tabl. II (2)'!E201&gt;0,'Tabl. II (2)'!H201/('Tabl. II (2)'!E201/273.8),"X")</f>
        <v>45.633333333333333</v>
      </c>
      <c r="F201" s="21">
        <f>IF('Tabl. II (2)'!F201&gt;0,'Tabl. II (2)'!I201/('Tabl. II (2)'!F201/273.8),"X")</f>
        <v>22.816666666666666</v>
      </c>
      <c r="G201" s="21">
        <f t="shared" si="41"/>
        <v>50</v>
      </c>
      <c r="H201" s="53">
        <f>IF('Tabl. II (2)'!B201&gt;0,'Tabl. II (2)'!H201*9/'Tabl. II (2)'!B201,"X")</f>
        <v>1.8</v>
      </c>
      <c r="I201" s="53">
        <f>IF('Tabl. II (2)'!C201&gt;0,'Tabl. II (2)'!I201*9/'Tabl. II (2)'!C201,"X")</f>
        <v>0.81818181818181823</v>
      </c>
      <c r="J201" s="53">
        <f t="shared" si="42"/>
        <v>45.45454545454546</v>
      </c>
    </row>
    <row r="202" spans="1:10" ht="29.25" customHeight="1" x14ac:dyDescent="0.2">
      <c r="A202" s="28" t="s">
        <v>258</v>
      </c>
      <c r="B202" s="21">
        <f>IF('Tabl. II (2)'!B202&gt;0,'Tabl. II (2)'!E202/'Tabl. II (2)'!B202*100,"X")</f>
        <v>83.846794338051623</v>
      </c>
      <c r="C202" s="21">
        <f>IF('Tabl. II (2)'!C202&gt;0,'Tabl. II (2)'!F202/'Tabl. II (2)'!C202*100,"X")</f>
        <v>87.037037037037038</v>
      </c>
      <c r="D202" s="21">
        <f t="shared" si="40"/>
        <v>103.80484754864101</v>
      </c>
      <c r="E202" s="21">
        <f>IF('Tabl. II (2)'!E202&gt;0,'Tabl. II (2)'!H202/('Tabl. II (2)'!E202/273.8),"X")</f>
        <v>215.61410129096328</v>
      </c>
      <c r="F202" s="21">
        <f>IF('Tabl. II (2)'!F202&gt;0,'Tabl. II (2)'!I202/('Tabl. II (2)'!F202/273.8),"X")</f>
        <v>223.70042553191493</v>
      </c>
      <c r="G202" s="21">
        <f t="shared" si="41"/>
        <v>103.75036891953529</v>
      </c>
      <c r="H202" s="53">
        <f>IF('Tabl. II (2)'!B202&gt;0,'Tabl. II (2)'!H202*9/'Tabl. II (2)'!B202,"X")</f>
        <v>5.9425478767693587</v>
      </c>
      <c r="I202" s="53">
        <f>IF('Tabl. II (2)'!C202&gt;0,'Tabl. II (2)'!I202*9/'Tabl. II (2)'!C202,"X")</f>
        <v>6.4</v>
      </c>
      <c r="J202" s="53">
        <f t="shared" si="42"/>
        <v>107.69791228807622</v>
      </c>
    </row>
    <row r="203" spans="1:10" ht="25.5" x14ac:dyDescent="0.2">
      <c r="A203" s="28" t="s">
        <v>148</v>
      </c>
      <c r="B203" s="21">
        <f>IF('Tabl. II (2)'!B203&gt;0,'Tabl. II (2)'!E203/'Tabl. II (2)'!B203*100,"X")</f>
        <v>89.587426326129673</v>
      </c>
      <c r="C203" s="21">
        <f>IF('Tabl. II (2)'!C203&gt;0,'Tabl. II (2)'!F203/'Tabl. II (2)'!C203*100,"X")</f>
        <v>100.587084148728</v>
      </c>
      <c r="D203" s="21">
        <f t="shared" si="40"/>
        <v>112.27812682390909</v>
      </c>
      <c r="E203" s="21">
        <f>IF('Tabl. II (2)'!E203&gt;0,'Tabl. II (2)'!H203/('Tabl. II (2)'!E203/273.8),"X")</f>
        <v>72.05263157894737</v>
      </c>
      <c r="F203" s="21">
        <f>IF('Tabl. II (2)'!F203&gt;0,'Tabl. II (2)'!I203/('Tabl. II (2)'!F203/273.8),"X")</f>
        <v>37.820622568093391</v>
      </c>
      <c r="G203" s="21">
        <f t="shared" si="41"/>
        <v>52.490272373540861</v>
      </c>
      <c r="H203" s="53">
        <f>IF('Tabl. II (2)'!B203&gt;0,'Tabl. II (2)'!H203*9/'Tabl. II (2)'!B203,"X")</f>
        <v>2.1218074656188604</v>
      </c>
      <c r="I203" s="53">
        <f>IF('Tabl. II (2)'!C203&gt;0,'Tabl. II (2)'!I203*9/'Tabl. II (2)'!C203,"X")</f>
        <v>1.2504892367906066</v>
      </c>
      <c r="J203" s="53">
        <f t="shared" si="42"/>
        <v>58.935094585779524</v>
      </c>
    </row>
    <row r="204" spans="1:10" ht="27.75" customHeight="1" x14ac:dyDescent="0.2">
      <c r="A204" s="28" t="s">
        <v>149</v>
      </c>
      <c r="B204" s="21">
        <f>IF('Tabl. II (2)'!B204&gt;0,'Tabl. II (2)'!E204/'Tabl. II (2)'!B204*100,"X")</f>
        <v>92.592592592592595</v>
      </c>
      <c r="C204" s="21">
        <f>IF('Tabl. II (2)'!C204&gt;0,'Tabl. II (2)'!F204/'Tabl. II (2)'!C204*100,"X")</f>
        <v>98.095238095238088</v>
      </c>
      <c r="D204" s="21">
        <f t="shared" si="40"/>
        <v>105.94285714285714</v>
      </c>
      <c r="E204" s="21">
        <f>IF('Tabl. II (2)'!E204&gt;0,'Tabl. II (2)'!H204/('Tabl. II (2)'!E204/273.8),"X")</f>
        <v>113.17066666666666</v>
      </c>
      <c r="F204" s="21">
        <f>IF('Tabl. II (2)'!F204&gt;0,'Tabl. II (2)'!I204/('Tabl. II (2)'!F204/273.8),"X")</f>
        <v>85.064077669902915</v>
      </c>
      <c r="G204" s="21">
        <f t="shared" si="41"/>
        <v>75.164422173504533</v>
      </c>
      <c r="H204" s="53">
        <f>IF('Tabl. II (2)'!B204&gt;0,'Tabl. II (2)'!H204*9/'Tabl. II (2)'!B204,"X")</f>
        <v>3.4444444444444446</v>
      </c>
      <c r="I204" s="53">
        <f>IF('Tabl. II (2)'!C204&gt;0,'Tabl. II (2)'!I204*9/'Tabl. II (2)'!C204,"X")</f>
        <v>2.7428571428571429</v>
      </c>
      <c r="J204" s="53">
        <f t="shared" si="42"/>
        <v>79.63133640552995</v>
      </c>
    </row>
    <row r="205" spans="1:10" x14ac:dyDescent="0.2">
      <c r="A205" s="192" t="s">
        <v>151</v>
      </c>
      <c r="B205" s="192"/>
      <c r="C205" s="192"/>
      <c r="D205" s="192"/>
      <c r="E205" s="192"/>
      <c r="F205" s="192"/>
      <c r="G205" s="192"/>
      <c r="H205" s="192"/>
      <c r="I205" s="192"/>
    </row>
    <row r="206" spans="1:10" ht="25.5" x14ac:dyDescent="0.2">
      <c r="A206" s="28" t="s">
        <v>150</v>
      </c>
      <c r="B206" s="21">
        <f>IF('Tabl. II (2)'!B206&gt;0,'Tabl. II (2)'!E206/'Tabl. II (2)'!B206*100,"X")</f>
        <v>71.182548794489094</v>
      </c>
      <c r="C206" s="21">
        <f>IF('Tabl. II (2)'!C206&gt;0,'Tabl. II (2)'!F206/'Tabl. II (2)'!C206*100,"X")</f>
        <v>138.13459268004721</v>
      </c>
      <c r="D206" s="21">
        <f>C206*100/B206</f>
        <v>194.05682294245341</v>
      </c>
      <c r="E206" s="21">
        <f>IF('Tabl. II (2)'!E206&gt;0,'Tabl. II (2)'!H206/('Tabl. II (2)'!E206/273.8),"X")</f>
        <v>213.7406451612903</v>
      </c>
      <c r="F206" s="21">
        <f>IF('Tabl. II (2)'!F206&gt;0,'Tabl. II (2)'!I206/('Tabl. II (2)'!F206/273.8),"X")</f>
        <v>61.312478632478637</v>
      </c>
      <c r="G206" s="21">
        <f t="shared" ref="G206:G212" si="43">F206*100/E206</f>
        <v>28.685455958183233</v>
      </c>
      <c r="H206" s="53">
        <f>IF('Tabl. II (2)'!B206&gt;0,'Tabl. II (2)'!H206*9/'Tabl. II (2)'!B206,"X")</f>
        <v>5.0011481056257177</v>
      </c>
      <c r="I206" s="53">
        <f>IF('Tabl. II (2)'!C206&gt;0,'Tabl. II (2)'!I206*9/'Tabl. II (2)'!C206,"X")</f>
        <v>2.783943329397875</v>
      </c>
      <c r="J206" s="53">
        <f t="shared" ref="J206:J212" si="44">I206*100/H206</f>
        <v>55.666084479007097</v>
      </c>
    </row>
    <row r="207" spans="1:10" ht="25.5" x14ac:dyDescent="0.2">
      <c r="A207" s="28" t="s">
        <v>152</v>
      </c>
      <c r="B207" s="21">
        <f>IF('Tabl. II (2)'!B207&gt;0,'Tabl. II (2)'!E207/'Tabl. II (2)'!B207*100,"X")</f>
        <v>103.64511691884456</v>
      </c>
      <c r="C207" s="21">
        <f>IF('Tabl. II (2)'!C207&gt;0,'Tabl. II (2)'!F207/'Tabl. II (2)'!C207*100,"X")</f>
        <v>107.01492537313433</v>
      </c>
      <c r="D207" s="21">
        <f t="shared" ref="D207:D212" si="45">C207*100/B207</f>
        <v>103.25129495191595</v>
      </c>
      <c r="E207" s="21">
        <f>IF('Tabl. II (2)'!E207&gt;0,'Tabl. II (2)'!H207/('Tabl. II (2)'!E207/273.8),"X")</f>
        <v>111.55487723954877</v>
      </c>
      <c r="F207" s="21">
        <f>IF('Tabl. II (2)'!F207&gt;0,'Tabl. II (2)'!I207/('Tabl. II (2)'!F207/273.8),"X")</f>
        <v>135.37252440725246</v>
      </c>
      <c r="G207" s="21">
        <f t="shared" si="43"/>
        <v>121.35061035167342</v>
      </c>
      <c r="H207" s="21">
        <f>IF('Tabl. II (2)'!B207&gt;0,'Tabl. II (2)'!H207*9/'Tabl. II (2)'!B207,"X")</f>
        <v>3.8005502063273728</v>
      </c>
      <c r="I207" s="21">
        <f>IF('Tabl. II (2)'!C207&gt;0,'Tabl. II (2)'!I207*9/'Tabl. II (2)'!C207,"X")</f>
        <v>4.7619402985074624</v>
      </c>
      <c r="J207" s="21">
        <f t="shared" si="44"/>
        <v>125.29607662015654</v>
      </c>
    </row>
    <row r="208" spans="1:10" x14ac:dyDescent="0.2">
      <c r="A208" s="28" t="s">
        <v>153</v>
      </c>
      <c r="B208" s="21">
        <f>IF('Tabl. II (2)'!B208&gt;0,'Tabl. II (2)'!E208/'Tabl. II (2)'!B208*100,"X")</f>
        <v>1300</v>
      </c>
      <c r="C208" s="21">
        <f>IF('Tabl. II (2)'!C208&gt;0,'Tabl. II (2)'!F208/'Tabl. II (2)'!C208*100,"X")</f>
        <v>466.66666666666669</v>
      </c>
      <c r="D208" s="21" t="s">
        <v>228</v>
      </c>
      <c r="E208" s="21">
        <f>IF('Tabl. II (2)'!E208&gt;0,'Tabl. II (2)'!H208/('Tabl. II (2)'!E208/273.8),"X")</f>
        <v>1168.9153846153847</v>
      </c>
      <c r="F208" s="21">
        <f>IF('Tabl. II (2)'!F208&gt;0,'Tabl. II (2)'!I208/('Tabl. II (2)'!F208/273.8),"X")</f>
        <v>1740.5857142857142</v>
      </c>
      <c r="G208" s="21">
        <f t="shared" si="43"/>
        <v>148.90604890604888</v>
      </c>
      <c r="H208" s="21">
        <f>IF('Tabl. II (2)'!B208&gt;0,'Tabl. II (2)'!H208*9/'Tabl. II (2)'!B208,"X")</f>
        <v>499.5</v>
      </c>
      <c r="I208" s="21">
        <f>IF('Tabl. II (2)'!C208&gt;0,'Tabl. II (2)'!I208*9/'Tabl. II (2)'!C208,"X")</f>
        <v>267</v>
      </c>
      <c r="J208" s="21">
        <f t="shared" si="44"/>
        <v>53.453453453453456</v>
      </c>
    </row>
    <row r="209" spans="1:10" ht="15" customHeight="1" x14ac:dyDescent="0.2">
      <c r="A209" s="34" t="s">
        <v>73</v>
      </c>
      <c r="B209" s="20">
        <f>IF('Tabl. II (2)'!B209&gt;0,'Tabl. II (2)'!E209/'Tabl. II (2)'!B209*100,"X")</f>
        <v>1000</v>
      </c>
      <c r="C209" s="20">
        <f>IF('Tabl. II (2)'!C209&gt;0,'Tabl. II (2)'!F209/'Tabl. II (2)'!C209*100,"X")</f>
        <v>150</v>
      </c>
      <c r="D209" s="20" t="s">
        <v>228</v>
      </c>
      <c r="E209" s="20">
        <f>IF('Tabl. II (2)'!E209&gt;0,'Tabl. II (2)'!H209/('Tabl. II (2)'!E209/273.8),"X")</f>
        <v>9.1266666666666669</v>
      </c>
      <c r="F209" s="20">
        <f>IF('Tabl. II (2)'!F209&gt;0,'Tabl. II (2)'!I209/('Tabl. II (2)'!F209/273.8),"X")</f>
        <v>91.266666666666666</v>
      </c>
      <c r="G209" s="20">
        <f t="shared" si="43"/>
        <v>999.99999999999989</v>
      </c>
      <c r="H209" s="20">
        <f>IF('Tabl. II (2)'!B209&gt;0,'Tabl. II (2)'!H209*9/'Tabl. II (2)'!B209,"X")</f>
        <v>3</v>
      </c>
      <c r="I209" s="20">
        <f>IF('Tabl. II (2)'!C209&gt;0,'Tabl. II (2)'!I209*9/'Tabl. II (2)'!C209,"X")</f>
        <v>4.5</v>
      </c>
      <c r="J209" s="20">
        <f t="shared" si="44"/>
        <v>150</v>
      </c>
    </row>
    <row r="210" spans="1:10" ht="25.5" x14ac:dyDescent="0.2">
      <c r="A210" s="24" t="s">
        <v>154</v>
      </c>
      <c r="B210" s="20">
        <f>IF('Tabl. II (2)'!B210&gt;0,'Tabl. II (2)'!E210/'Tabl. II (2)'!B210*100,"X")</f>
        <v>94.299431706839115</v>
      </c>
      <c r="C210" s="20">
        <f>IF('Tabl. II (2)'!C210&gt;0,'Tabl. II (2)'!F210/'Tabl. II (2)'!C210*100,"X")</f>
        <v>94.314753527260066</v>
      </c>
      <c r="D210" s="20">
        <f t="shared" si="45"/>
        <v>100.01624805170469</v>
      </c>
      <c r="E210" s="20">
        <f>IF('Tabl. II (2)'!E210&gt;0,'Tabl. II (2)'!H210/('Tabl. II (2)'!E210/273.8),"X")</f>
        <v>30.711598602764624</v>
      </c>
      <c r="F210" s="20">
        <f>IF('Tabl. II (2)'!F210&gt;0,'Tabl. II (2)'!I210/('Tabl. II (2)'!F210/273.8),"X")</f>
        <v>35.757872127447776</v>
      </c>
      <c r="G210" s="20">
        <f t="shared" si="43"/>
        <v>116.43116527391997</v>
      </c>
      <c r="H210" s="20">
        <f>IF('Tabl. II (2)'!B210&gt;0,'Tabl. II (2)'!H210*9/'Tabl. II (2)'!B210,"X")</f>
        <v>0.95196408529741861</v>
      </c>
      <c r="I210" s="20">
        <f>IF('Tabl. II (2)'!C210&gt;0,'Tabl. II (2)'!I210*9/'Tabl. II (2)'!C210,"X")</f>
        <v>1.1085629681240201</v>
      </c>
      <c r="J210" s="20">
        <f t="shared" si="44"/>
        <v>116.45008306985403</v>
      </c>
    </row>
    <row r="211" spans="1:10" ht="25.5" x14ac:dyDescent="0.2">
      <c r="A211" s="35" t="s">
        <v>155</v>
      </c>
      <c r="B211" s="21">
        <f>IF('Tabl. II (2)'!B211&gt;0,'Tabl. II (2)'!E211/'Tabl. II (2)'!B211*100,"X")</f>
        <v>99.416841952563999</v>
      </c>
      <c r="C211" s="21">
        <f>IF('Tabl. II (2)'!C211&gt;0,'Tabl. II (2)'!F211/'Tabl. II (2)'!C211*100,"X")</f>
        <v>97.742756183745584</v>
      </c>
      <c r="D211" s="21">
        <f t="shared" si="45"/>
        <v>98.316094400164928</v>
      </c>
      <c r="E211" s="21">
        <f>IF('Tabl. II (2)'!E211&gt;0,'Tabl. II (2)'!H211/('Tabl. II (2)'!E211/273.8),"X")</f>
        <v>12.760527045365006</v>
      </c>
      <c r="F211" s="21">
        <f>IF('Tabl. II (2)'!F211&gt;0,'Tabl. II (2)'!I211/('Tabl. II (2)'!F211/273.8),"X")</f>
        <v>23.225468164794009</v>
      </c>
      <c r="G211" s="21">
        <f t="shared" si="43"/>
        <v>182.01025774425341</v>
      </c>
      <c r="H211" s="21">
        <f>IF('Tabl. II (2)'!B211&gt;0,'Tabl. II (2)'!H211*9/'Tabl. II (2)'!B211,"X")</f>
        <v>0.41700152317400452</v>
      </c>
      <c r="I211" s="21">
        <f>IF('Tabl. II (2)'!C211&gt;0,'Tabl. II (2)'!I211*9/'Tabl. II (2)'!C211,"X")</f>
        <v>0.74620494699646644</v>
      </c>
      <c r="J211" s="21">
        <f t="shared" si="44"/>
        <v>178.9453768218236</v>
      </c>
    </row>
    <row r="212" spans="1:10" x14ac:dyDescent="0.2">
      <c r="A212" s="35" t="s">
        <v>156</v>
      </c>
      <c r="B212" s="21">
        <f>IF('Tabl. II (2)'!B212&gt;0,'Tabl. II (2)'!E212/'Tabl. II (2)'!B212*100,"X")</f>
        <v>93.582997390306559</v>
      </c>
      <c r="C212" s="21">
        <f>IF('Tabl. II (2)'!C212&gt;0,'Tabl. II (2)'!F212/'Tabl. II (2)'!C212*100,"X")</f>
        <v>93.832919439753653</v>
      </c>
      <c r="D212" s="21">
        <f t="shared" si="45"/>
        <v>100.26705924838542</v>
      </c>
      <c r="E212" s="21">
        <f>IF('Tabl. II (2)'!E212&gt;0,'Tabl. II (2)'!H212/('Tabl. II (2)'!E212/273.8),"X")</f>
        <v>33.381403565119641</v>
      </c>
      <c r="F212" s="21">
        <f>IF('Tabl. II (2)'!F212&gt;0,'Tabl. II (2)'!I212/('Tabl. II (2)'!F212/273.8),"X")</f>
        <v>37.592804695241242</v>
      </c>
      <c r="G212" s="21">
        <f t="shared" si="43"/>
        <v>112.61600975497062</v>
      </c>
      <c r="H212" s="21">
        <f>IF('Tabl. II (2)'!B212&gt;0,'Tabl. II (2)'!H212*9/'Tabl. II (2)'!B212,"X")</f>
        <v>1.0268585180596879</v>
      </c>
      <c r="I212" s="21">
        <f>IF('Tabl. II (2)'!C212&gt;0,'Tabl. II (2)'!I212*9/'Tabl. II (2)'!C212,"X")</f>
        <v>1.1594953809476507</v>
      </c>
      <c r="J212" s="21">
        <f t="shared" si="44"/>
        <v>112.91676122418387</v>
      </c>
    </row>
    <row r="213" spans="1:10" x14ac:dyDescent="0.2">
      <c r="C213" s="154"/>
      <c r="D213" s="154"/>
      <c r="E213" s="154"/>
      <c r="F213" s="154"/>
      <c r="G213" s="154"/>
      <c r="H213" s="154"/>
      <c r="I213" s="154"/>
    </row>
    <row r="214" spans="1:10" ht="12" customHeight="1" x14ac:dyDescent="0.2">
      <c r="A214" s="150" t="s">
        <v>157</v>
      </c>
      <c r="B214" s="151"/>
      <c r="C214" s="151"/>
      <c r="D214" s="151"/>
      <c r="E214" s="151"/>
      <c r="F214" s="151"/>
      <c r="G214" s="151"/>
      <c r="H214" s="151"/>
      <c r="I214" s="151"/>
    </row>
    <row r="215" spans="1:10" ht="72" customHeight="1" x14ac:dyDescent="0.2">
      <c r="A215" s="171" t="s">
        <v>158</v>
      </c>
      <c r="B215" s="171"/>
      <c r="C215" s="171"/>
      <c r="D215" s="171"/>
      <c r="E215" s="171"/>
      <c r="F215" s="171"/>
      <c r="G215" s="171"/>
      <c r="H215" s="171"/>
      <c r="I215" s="171"/>
      <c r="J215" s="171"/>
    </row>
    <row r="216" spans="1:10" ht="82.5" customHeight="1" x14ac:dyDescent="0.2">
      <c r="A216" s="198" t="s">
        <v>257</v>
      </c>
      <c r="B216" s="198"/>
      <c r="C216" s="198"/>
      <c r="D216" s="198"/>
      <c r="E216" s="198"/>
      <c r="F216" s="198"/>
      <c r="G216" s="198"/>
      <c r="H216" s="198"/>
      <c r="I216" s="198"/>
      <c r="J216" s="198"/>
    </row>
    <row r="217" spans="1:10" ht="51" customHeight="1" x14ac:dyDescent="0.2">
      <c r="A217" s="78" t="s">
        <v>159</v>
      </c>
      <c r="B217" s="153"/>
      <c r="G217" s="152"/>
      <c r="H217" s="152"/>
      <c r="I217" s="151"/>
    </row>
    <row r="218" spans="1:10" ht="43.5" customHeight="1" x14ac:dyDescent="0.2">
      <c r="B218" s="78"/>
      <c r="C218" s="37"/>
      <c r="D218" s="37"/>
      <c r="F218" s="173" t="s">
        <v>160</v>
      </c>
      <c r="G218" s="173"/>
      <c r="H218" s="173"/>
      <c r="I218" s="173"/>
    </row>
    <row r="219" spans="1:10" x14ac:dyDescent="0.2">
      <c r="C219" s="154"/>
      <c r="D219" s="154"/>
      <c r="E219" s="154"/>
      <c r="F219" s="173"/>
      <c r="G219" s="173"/>
      <c r="H219" s="173"/>
      <c r="I219" s="197"/>
    </row>
    <row r="220" spans="1:10" x14ac:dyDescent="0.2">
      <c r="F220" s="173"/>
      <c r="G220" s="173"/>
      <c r="H220" s="173"/>
      <c r="I220" s="197"/>
    </row>
  </sheetData>
  <mergeCells count="25">
    <mergeCell ref="A2:I2"/>
    <mergeCell ref="A4:A6"/>
    <mergeCell ref="B4:D4"/>
    <mergeCell ref="E4:G4"/>
    <mergeCell ref="H4:J4"/>
    <mergeCell ref="C5:D5"/>
    <mergeCell ref="F5:G5"/>
    <mergeCell ref="I5:J5"/>
    <mergeCell ref="B6:C6"/>
    <mergeCell ref="A3:I3"/>
    <mergeCell ref="E6:F6"/>
    <mergeCell ref="H6:I6"/>
    <mergeCell ref="A22:I22"/>
    <mergeCell ref="A44:I44"/>
    <mergeCell ref="A66:I66"/>
    <mergeCell ref="A87:I87"/>
    <mergeCell ref="A110:I110"/>
    <mergeCell ref="F219:I219"/>
    <mergeCell ref="F220:I220"/>
    <mergeCell ref="A216:J216"/>
    <mergeCell ref="A157:I157"/>
    <mergeCell ref="A179:I179"/>
    <mergeCell ref="A205:I205"/>
    <mergeCell ref="A215:J215"/>
    <mergeCell ref="F218:I218"/>
  </mergeCells>
  <pageMargins left="0.31496062992125984" right="0.23622047244094491" top="0.74803149606299213" bottom="0.35433070866141736" header="0.31496062992125984" footer="0.19685039370078741"/>
  <pageSetup paperSize="9" orientation="landscape" r:id="rId1"/>
  <headerFooter>
    <oddHeader>&amp;LWydział Statystycznej Informacji Zarządczej
DEPARTAMENT STRATEGII I DEREGULACJI&amp;R&amp;D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B B Bo [ B   B B D B   B [ B    B D B  Bo [ B B B Bo [ B   B B D B   B [ B    B D B  Bo [ B B B Bo [ B   B B D B   B [ B    B D B  Bo [ B B B Bo [ B   B B D B   B [ B    B D B  Bo [ B                     
</file>

<file path=customXml/itemProps1.xml><?xml version="1.0" encoding="utf-8"?>
<ds:datastoreItem xmlns:ds="http://schemas.openxmlformats.org/officeDocument/2006/customXml" ds:itemID="{49476008-54EB-4930-B488-CDA1F5FB25DB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4</vt:i4>
      </vt:variant>
    </vt:vector>
  </HeadingPairs>
  <TitlesOfParts>
    <vt:vector size="9" baseType="lpstr">
      <vt:lpstr>Wybór sądu</vt:lpstr>
      <vt:lpstr>Graph</vt:lpstr>
      <vt:lpstr>Tabl. I (2)</vt:lpstr>
      <vt:lpstr>Tabl. II (2)</vt:lpstr>
      <vt:lpstr>Tabl. III (2)</vt:lpstr>
      <vt:lpstr>'Wybór sądu'!Obszar_wydruku</vt:lpstr>
      <vt:lpstr>'Tabl. I (2)'!Tytuły_wydruku</vt:lpstr>
      <vt:lpstr>'Tabl. II (2)'!Tytuły_wydruku</vt:lpstr>
      <vt:lpstr>'Tabl. III (2)'!Tytuły_wydruku</vt:lpstr>
    </vt:vector>
  </TitlesOfParts>
  <Company>SAP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Tablice Rzymskie I półrocze 2014</dc:title>
  <dc:creator>I027330</dc:creator>
  <cp:lastModifiedBy>Orowiecka Karolina  (DSF)</cp:lastModifiedBy>
  <cp:lastPrinted>2015-12-28T13:08:45Z</cp:lastPrinted>
  <dcterms:created xsi:type="dcterms:W3CDTF">2006-05-18T10:01:57Z</dcterms:created>
  <dcterms:modified xsi:type="dcterms:W3CDTF">2015-12-28T13:26:12Z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Tablice Rzymskie III kw. 2014.xlsx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Tabl. III (2)</vt:lpwstr>
  </property>
</Properties>
</file>